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mesterszakra 4félév levelező" sheetId="9" r:id="rId1"/>
  </sheets>
  <definedNames>
    <definedName name="_xlnm.Print_Area" localSheetId="0">'mesterszakra 4félév levelező'!$A$5:$F$72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9" l="1"/>
  <c r="G61" i="9"/>
  <c r="G47" i="9"/>
  <c r="G46" i="9"/>
  <c r="C47" i="9"/>
  <c r="C52" i="9"/>
  <c r="D47" i="9"/>
  <c r="D52" i="9"/>
  <c r="F47" i="9"/>
  <c r="F52" i="9"/>
  <c r="G52" i="9"/>
  <c r="C51" i="9"/>
  <c r="D51" i="9"/>
  <c r="F51" i="9"/>
  <c r="G51" i="9"/>
  <c r="C46" i="9"/>
  <c r="D46" i="9"/>
  <c r="F46" i="9"/>
  <c r="D37" i="9"/>
  <c r="E37" i="9"/>
  <c r="F37" i="9"/>
  <c r="C37" i="9"/>
  <c r="D36" i="9"/>
  <c r="E36" i="9"/>
  <c r="F36" i="9"/>
  <c r="C36" i="9"/>
  <c r="E25" i="9"/>
  <c r="F25" i="9"/>
  <c r="D25" i="9"/>
  <c r="C25" i="9"/>
  <c r="G25" i="9" s="1"/>
  <c r="F24" i="9"/>
  <c r="E24" i="9"/>
  <c r="D24" i="9"/>
  <c r="G24" i="9" s="1"/>
  <c r="E57" i="9"/>
  <c r="D57" i="9"/>
  <c r="C57" i="9"/>
  <c r="E56" i="9"/>
  <c r="E71" i="9"/>
  <c r="D56" i="9"/>
  <c r="C56" i="9"/>
  <c r="D72" i="9"/>
  <c r="F71" i="9"/>
  <c r="G56" i="9"/>
  <c r="F72" i="9"/>
  <c r="G29" i="9"/>
  <c r="E72" i="9"/>
  <c r="G37" i="9"/>
  <c r="G57" i="9"/>
  <c r="G30" i="9"/>
  <c r="G36" i="9"/>
  <c r="C72" i="9"/>
  <c r="G72" i="9" s="1"/>
  <c r="D71" i="9" l="1"/>
  <c r="G71" i="9" s="1"/>
</calcChain>
</file>

<file path=xl/sharedStrings.xml><?xml version="1.0" encoding="utf-8"?>
<sst xmlns="http://schemas.openxmlformats.org/spreadsheetml/2006/main" count="304" uniqueCount="165">
  <si>
    <t>Biológus  mesterszakos képzettség birtokában természettudomány-környezettan szakos tanári oklevelet adó tanárképzés (120 kredit) levelező (2023-tól)</t>
  </si>
  <si>
    <t>Szakfelelős: Dr. Weiszburg Tamás</t>
  </si>
  <si>
    <t>Képzési koordinátor: Dr. Angyal Zsuzsanna</t>
  </si>
  <si>
    <t>Tárgykód</t>
  </si>
  <si>
    <t>Tárgynév</t>
  </si>
  <si>
    <t>Szemeszter</t>
  </si>
  <si>
    <t>Féléves óraszám</t>
  </si>
  <si>
    <t>Kr.</t>
  </si>
  <si>
    <t>Ért.</t>
  </si>
  <si>
    <t xml:space="preserve">Előfeltétel 1. </t>
  </si>
  <si>
    <t>Tantárgyfelelős</t>
  </si>
  <si>
    <t>Tárgyért felelős szervezeti egység neve</t>
  </si>
  <si>
    <t>Tárgynév angolul</t>
  </si>
  <si>
    <t>ea</t>
  </si>
  <si>
    <t>gy</t>
  </si>
  <si>
    <t>lgy</t>
  </si>
  <si>
    <t>szgy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</si>
  <si>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</si>
  <si>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Szakterületi ismeretek (54 kredit)</t>
  </si>
  <si>
    <t> </t>
  </si>
  <si>
    <t xml:space="preserve">     kötelező tárgyak (48 kredit)</t>
  </si>
  <si>
    <t>term1a23vlr</t>
  </si>
  <si>
    <t>A természet 1 (Bevezetés)</t>
  </si>
  <si>
    <t>x</t>
  </si>
  <si>
    <t>K(5)</t>
  </si>
  <si>
    <t>Weiszburg Tamás</t>
  </si>
  <si>
    <t>Környezettudományi Centrum</t>
  </si>
  <si>
    <t>Nature 1 (introduction)</t>
  </si>
  <si>
    <t>foldtuda23vlr</t>
  </si>
  <si>
    <t>Földtudomány</t>
  </si>
  <si>
    <t>Harman-Tóth Erzsébet</t>
  </si>
  <si>
    <t>Earth science</t>
  </si>
  <si>
    <t>kemalapa23vlr</t>
  </si>
  <si>
    <t>Kémiai alapok</t>
  </si>
  <si>
    <t>Zsélyné Ujvári Mária</t>
  </si>
  <si>
    <t>Chemistry basics</t>
  </si>
  <si>
    <t>kemia1a23vlr</t>
  </si>
  <si>
    <t>Kémia 1</t>
  </si>
  <si>
    <t>Chemistry 1</t>
  </si>
  <si>
    <t>kemia2a23vlr</t>
  </si>
  <si>
    <t>Kémia 2</t>
  </si>
  <si>
    <t>Gyj(5)</t>
  </si>
  <si>
    <t>Chemistry 2</t>
  </si>
  <si>
    <t>kemia3a23vlr</t>
  </si>
  <si>
    <t>Kémia 3</t>
  </si>
  <si>
    <t>Zsély István</t>
  </si>
  <si>
    <t>Chemistry 3</t>
  </si>
  <si>
    <t>fizalapa23vlr</t>
  </si>
  <si>
    <t>Fizikai alapok</t>
  </si>
  <si>
    <t>Jenei Péter</t>
  </si>
  <si>
    <t>Physics basics</t>
  </si>
  <si>
    <t>fizika1a23vlr</t>
  </si>
  <si>
    <t>Fizika 1</t>
  </si>
  <si>
    <t>Csanád Máté</t>
  </si>
  <si>
    <t>Physics 1</t>
  </si>
  <si>
    <t>fizika2a23vlr</t>
  </si>
  <si>
    <t>Fizika 2</t>
  </si>
  <si>
    <t>Physics 2</t>
  </si>
  <si>
    <t>fizika3a23vlr</t>
  </si>
  <si>
    <t>Fizika 3</t>
  </si>
  <si>
    <t>Physics 3</t>
  </si>
  <si>
    <t>ktudalapa23vlr</t>
  </si>
  <si>
    <t>Környezettudományi alapok</t>
  </si>
  <si>
    <t>Pribéli Levente</t>
  </si>
  <si>
    <t>Environmental science basics</t>
  </si>
  <si>
    <t>ktud1a23vlr</t>
  </si>
  <si>
    <t>Környezettudomány 1</t>
  </si>
  <si>
    <t>Berki Márton</t>
  </si>
  <si>
    <t>Environmental science 1</t>
  </si>
  <si>
    <t>ktud2a23vlr</t>
  </si>
  <si>
    <t>Környezettudomány 2</t>
  </si>
  <si>
    <t>Felkerné Dr. Kothay Klára</t>
  </si>
  <si>
    <t>Environmental science 2</t>
  </si>
  <si>
    <t>term2a23vlr</t>
  </si>
  <si>
    <t>A természet  2 (szintézis)</t>
  </si>
  <si>
    <t>Nature 2 (synthesis)</t>
  </si>
  <si>
    <t>összes kontaktóra</t>
  </si>
  <si>
    <t>összes kredit</t>
  </si>
  <si>
    <t xml:space="preserve">     kötelezően választható tárgyak (teljesítendő 6 kredit)</t>
  </si>
  <si>
    <t>halkemiaa23vlr</t>
  </si>
  <si>
    <t>Haladó kémia</t>
  </si>
  <si>
    <t>Homonnay Zoltán</t>
  </si>
  <si>
    <t>Advanced chemistry</t>
  </si>
  <si>
    <t>halfizikaa23vlr</t>
  </si>
  <si>
    <t>Haladó fizika</t>
  </si>
  <si>
    <t>Advanced physics</t>
  </si>
  <si>
    <t>Szakmódszertani ismeretek (6 kredit)</t>
  </si>
  <si>
    <t>ttudmdszt1a22elr</t>
  </si>
  <si>
    <t>Természettudomány tanítás módszertana 1</t>
  </si>
  <si>
    <t>Angyal Zsuzsanna</t>
  </si>
  <si>
    <t>Methodology of teaching science 1</t>
  </si>
  <si>
    <t>ttudmdszt2a22glr</t>
  </si>
  <si>
    <t>Természettudomány tanítás módszertana 2</t>
  </si>
  <si>
    <t>Methodology of teaching science 2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</si>
  <si>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</si>
  <si>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</si>
  <si>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</si>
  <si>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</si>
  <si>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</si>
  <si>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</si>
  <si>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Pedagógia-pszichológiai ismeretek (28 kredit)</t>
  </si>
  <si>
    <t>RTK-TAN22-201L</t>
  </si>
  <si>
    <t>Iskolák és tanuló közösségek</t>
  </si>
  <si>
    <t>PPK</t>
  </si>
  <si>
    <t>RTK-TAN22-202L</t>
  </si>
  <si>
    <t>Fejlődéspszichológia és csoportfolyamatok</t>
  </si>
  <si>
    <t>RTK-TAN22-203L</t>
  </si>
  <si>
    <t>A tanulás pszichológiája</t>
  </si>
  <si>
    <t>RTK-TAN22-204L</t>
  </si>
  <si>
    <t>A tanulás támogatása</t>
  </si>
  <si>
    <t>RTK-TAN22-205L</t>
  </si>
  <si>
    <t>Pályakezdő pedagógus szakértelme</t>
  </si>
  <si>
    <t>RTK-TAN22-206L</t>
  </si>
  <si>
    <t>Az egyéni bánásmód pszichológiája</t>
  </si>
  <si>
    <t>RTK-TAN22-207L</t>
  </si>
  <si>
    <t>Tanári hatékonyságfejlesztési tréning</t>
  </si>
  <si>
    <t>Gy(3)</t>
  </si>
  <si>
    <t>Iskolai gyakorlatok (22 kredit)</t>
  </si>
  <si>
    <t>RTK-SZGYL4-TER</t>
  </si>
  <si>
    <t>Szaktárgyi tanítási gyakorlat</t>
  </si>
  <si>
    <t>Gy(5)</t>
  </si>
  <si>
    <t>Subject-specific Teaching Practice</t>
  </si>
  <si>
    <t>RTK-ÖGYL</t>
  </si>
  <si>
    <t>Összefüggő egyéni iskolai gyakorlat</t>
  </si>
  <si>
    <t>Tanárképző Központ</t>
  </si>
  <si>
    <t>Coherent individual practice</t>
  </si>
  <si>
    <t>Iskolai gyakorlathoz közvetlenül kapcsolódó tárgy (4 kredit)</t>
  </si>
  <si>
    <t>RTK-ÖGYL2-TER</t>
  </si>
  <si>
    <t>Összefüggő egyéni iskolai gyakorlatot kísérő szakos szeminárium</t>
  </si>
  <si>
    <t>t</t>
  </si>
  <si>
    <t>Coherent individual practice support seminar</t>
  </si>
  <si>
    <t>RTK-ÖGYLK-3</t>
  </si>
  <si>
    <t>Összefüggő egyéni iskolai gyakorlatot kísérő pedagógiai-pszichológiai szeminárium</t>
  </si>
  <si>
    <t>t            t</t>
  </si>
  <si>
    <t>RTK-ÖGYL RTK-TAN22-PF4L</t>
  </si>
  <si>
    <t>Összefüggő egyéni iskolai gyakorlat Portföliö</t>
  </si>
  <si>
    <t>Coherent individual practice pedagology-psychology support seminar</t>
  </si>
  <si>
    <t>Portfólió (2 kredit)</t>
  </si>
  <si>
    <t>RTK-TAN22-PF1L</t>
  </si>
  <si>
    <t>Portfólió</t>
  </si>
  <si>
    <t>min(2)</t>
  </si>
  <si>
    <t>RTK-ÖGYL    RTK-ÖGYLK-3</t>
  </si>
  <si>
    <t>Összefüggő egyéni iskolai gyakorlat Összeföggő egyéni iskolai gyakorlatot kísérő pedagógiai-pszichológiai szeminárium</t>
  </si>
  <si>
    <t>Portfolio</t>
  </si>
  <si>
    <t>Anyanyelvi kritériumvizsga (0 kredit)</t>
  </si>
  <si>
    <t>OTK-AKV</t>
  </si>
  <si>
    <t>Anyanyelvi kritériumvizsga</t>
  </si>
  <si>
    <t>BTK</t>
  </si>
  <si>
    <t>First Language Criterion Exam</t>
  </si>
  <si>
    <t>Szabadon választható tárgy (7 kredit)</t>
  </si>
  <si>
    <t>Szabadon választható tárgyak</t>
  </si>
  <si>
    <t>Optional subjects</t>
  </si>
  <si>
    <t>ÖSSZESEN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</si>
  <si>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</si>
  <si>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</si>
  <si>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</si>
  <si>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</si>
  <si>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</si>
  <si>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</si>
  <si>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</si>
  <si>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</si>
  <si>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</si>
  <si>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</si>
  <si>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 tanár</t>
  </si>
  <si>
    <t>Érvényes: 2026 januárjában. Az esetleges változásokról az ELTE TTK és az ELTE TKK (Tanárképző Központ) honlapján, 
illetve dr. Angyal Zsuzsannánál - angyal.zsuzsanna@ttk.elte.hu lehet tájékozódni.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</si>
</sst>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2F2F2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2" borderId="2" xfId="6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2" xfId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7" fillId="3" borderId="2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164" fontId="9" fillId="6" borderId="2" xfId="1" applyNumberFormat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164" fontId="10" fillId="6" borderId="2" xfId="1" applyNumberFormat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164" fontId="11" fillId="3" borderId="2" xfId="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/>
    </xf>
    <xf numFmtId="0" fontId="1" fillId="4" borderId="8" xfId="1" applyFill="1" applyBorder="1" applyAlignment="1">
      <alignment vertical="center"/>
    </xf>
    <xf numFmtId="0" fontId="1" fillId="0" borderId="8" xfId="1" applyBorder="1" applyAlignment="1">
      <alignment vertical="center"/>
    </xf>
    <xf numFmtId="0" fontId="6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6" fillId="3" borderId="8" xfId="3" applyFont="1" applyFill="1" applyBorder="1" applyAlignment="1">
      <alignment horizontal="left" vertical="center"/>
    </xf>
    <xf numFmtId="0" fontId="1" fillId="2" borderId="8" xfId="6" applyFill="1" applyBorder="1" applyAlignment="1">
      <alignment horizontal="left" vertical="center"/>
    </xf>
    <xf numFmtId="0" fontId="1" fillId="7" borderId="8" xfId="0" applyFont="1" applyFill="1" applyBorder="1" applyAlignment="1">
      <alignment wrapText="1"/>
    </xf>
    <xf numFmtId="0" fontId="10" fillId="6" borderId="8" xfId="2" applyFont="1" applyFill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164" fontId="10" fillId="6" borderId="12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64" fontId="10" fillId="3" borderId="12" xfId="1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64" fontId="9" fillId="6" borderId="8" xfId="1" applyNumberFormat="1" applyFont="1" applyFill="1" applyBorder="1" applyAlignment="1">
      <alignment horizontal="center" vertical="center"/>
    </xf>
    <xf numFmtId="164" fontId="10" fillId="6" borderId="8" xfId="1" applyNumberFormat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164" fontId="10" fillId="3" borderId="8" xfId="1" applyNumberFormat="1" applyFont="1" applyFill="1" applyBorder="1" applyAlignment="1">
      <alignment horizontal="center" vertical="center"/>
    </xf>
    <xf numFmtId="164" fontId="10" fillId="3" borderId="9" xfId="1" applyNumberFormat="1" applyFont="1" applyFill="1" applyBorder="1" applyAlignment="1">
      <alignment horizontal="center" vertical="center"/>
    </xf>
    <xf numFmtId="164" fontId="11" fillId="3" borderId="8" xfId="1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7" borderId="9" xfId="0" applyFont="1" applyFill="1" applyBorder="1" applyAlignment="1">
      <alignment wrapText="1"/>
    </xf>
    <xf numFmtId="0" fontId="10" fillId="3" borderId="9" xfId="1" applyFont="1" applyFill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164" fontId="10" fillId="6" borderId="10" xfId="1" applyNumberFormat="1" applyFont="1" applyFill="1" applyBorder="1" applyAlignment="1">
      <alignment horizontal="center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 vertical="center"/>
    </xf>
    <xf numFmtId="0" fontId="1" fillId="0" borderId="3" xfId="3" applyFont="1" applyBorder="1" applyAlignment="1">
      <alignment vertical="center"/>
    </xf>
    <xf numFmtId="0" fontId="0" fillId="3" borderId="3" xfId="0" applyFill="1" applyBorder="1"/>
    <xf numFmtId="0" fontId="6" fillId="3" borderId="3" xfId="3" applyFont="1" applyFill="1" applyBorder="1" applyAlignment="1">
      <alignment horizontal="left" vertical="center"/>
    </xf>
    <xf numFmtId="0" fontId="1" fillId="0" borderId="3" xfId="6" applyBorder="1" applyAlignment="1">
      <alignment vertical="center"/>
    </xf>
    <xf numFmtId="0" fontId="11" fillId="3" borderId="3" xfId="2" applyFont="1" applyFill="1" applyBorder="1" applyAlignment="1">
      <alignment horizontal="right" vertical="center"/>
    </xf>
    <xf numFmtId="0" fontId="1" fillId="0" borderId="3" xfId="0" applyFont="1" applyBorder="1" applyAlignment="1">
      <alignment wrapText="1"/>
    </xf>
    <xf numFmtId="0" fontId="10" fillId="3" borderId="3" xfId="2" applyFont="1" applyFill="1" applyBorder="1" applyAlignment="1">
      <alignment horizontal="right" vertical="center"/>
    </xf>
    <xf numFmtId="0" fontId="1" fillId="7" borderId="3" xfId="0" applyFont="1" applyFill="1" applyBorder="1" applyAlignment="1">
      <alignment wrapText="1"/>
    </xf>
    <xf numFmtId="0" fontId="1" fillId="6" borderId="3" xfId="2" applyFont="1" applyFill="1" applyBorder="1" applyAlignment="1">
      <alignment horizontal="left" vertical="center"/>
    </xf>
    <xf numFmtId="0" fontId="6" fillId="0" borderId="12" xfId="0" applyFont="1" applyBorder="1" applyAlignment="1">
      <alignment wrapText="1"/>
    </xf>
    <xf numFmtId="0" fontId="9" fillId="6" borderId="12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6" fillId="2" borderId="12" xfId="6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6" borderId="9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164" fontId="10" fillId="6" borderId="9" xfId="1" applyNumberFormat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3" borderId="16" xfId="1" applyFill="1" applyBorder="1" applyAlignment="1">
      <alignment vertical="center"/>
    </xf>
    <xf numFmtId="0" fontId="5" fillId="8" borderId="16" xfId="0" applyFont="1" applyFill="1" applyBorder="1" applyAlignment="1"/>
    <xf numFmtId="0" fontId="1" fillId="7" borderId="16" xfId="0" applyFont="1" applyFill="1" applyBorder="1" applyAlignment="1"/>
    <xf numFmtId="0" fontId="1" fillId="0" borderId="16" xfId="0" applyFont="1" applyFill="1" applyBorder="1" applyAlignment="1"/>
    <xf numFmtId="0" fontId="6" fillId="10" borderId="16" xfId="0" applyFont="1" applyFill="1" applyBorder="1" applyAlignment="1"/>
    <xf numFmtId="0" fontId="1" fillId="8" borderId="16" xfId="0" applyFont="1" applyFill="1" applyBorder="1" applyAlignment="1"/>
    <xf numFmtId="0" fontId="6" fillId="8" borderId="16" xfId="0" applyFont="1" applyFill="1" applyBorder="1" applyAlignment="1"/>
    <xf numFmtId="0" fontId="1" fillId="6" borderId="16" xfId="1" applyFill="1" applyBorder="1" applyAlignment="1">
      <alignment vertical="center"/>
    </xf>
    <xf numFmtId="0" fontId="1" fillId="6" borderId="17" xfId="1" applyFill="1" applyBorder="1" applyAlignment="1">
      <alignment vertical="center"/>
    </xf>
    <xf numFmtId="0" fontId="1" fillId="0" borderId="18" xfId="1" applyBorder="1" applyAlignment="1">
      <alignment vertical="center"/>
    </xf>
    <xf numFmtId="0" fontId="1" fillId="3" borderId="18" xfId="1" applyFill="1" applyBorder="1" applyAlignment="1">
      <alignment vertical="center"/>
    </xf>
    <xf numFmtId="0" fontId="1" fillId="0" borderId="18" xfId="1" applyBorder="1" applyAlignment="1">
      <alignment horizontal="left" vertical="center"/>
    </xf>
    <xf numFmtId="0" fontId="1" fillId="5" borderId="16" xfId="0" applyFont="1" applyFill="1" applyBorder="1" applyAlignment="1"/>
    <xf numFmtId="0" fontId="1" fillId="5" borderId="16" xfId="0" applyFont="1" applyFill="1" applyBorder="1" applyAlignment="1">
      <alignment wrapText="1"/>
    </xf>
    <xf numFmtId="0" fontId="5" fillId="8" borderId="18" xfId="0" applyFont="1" applyFill="1" applyBorder="1" applyAlignment="1"/>
    <xf numFmtId="0" fontId="1" fillId="7" borderId="18" xfId="0" applyFont="1" applyFill="1" applyBorder="1" applyAlignment="1"/>
    <xf numFmtId="0" fontId="1" fillId="0" borderId="18" xfId="0" applyFont="1" applyFill="1" applyBorder="1" applyAlignment="1"/>
    <xf numFmtId="0" fontId="6" fillId="10" borderId="18" xfId="0" applyFont="1" applyFill="1" applyBorder="1" applyAlignment="1"/>
    <xf numFmtId="0" fontId="1" fillId="8" borderId="18" xfId="0" applyFont="1" applyFill="1" applyBorder="1" applyAlignment="1"/>
    <xf numFmtId="0" fontId="6" fillId="8" borderId="18" xfId="0" applyFont="1" applyFill="1" applyBorder="1" applyAlignment="1"/>
    <xf numFmtId="0" fontId="1" fillId="6" borderId="18" xfId="1" applyFill="1" applyBorder="1" applyAlignment="1">
      <alignment vertical="center"/>
    </xf>
    <xf numFmtId="0" fontId="1" fillId="0" borderId="18" xfId="0" applyFont="1" applyBorder="1" applyAlignment="1">
      <alignment horizontal="left" wrapText="1"/>
    </xf>
    <xf numFmtId="0" fontId="1" fillId="6" borderId="19" xfId="1" applyFill="1" applyBorder="1" applyAlignment="1">
      <alignment vertical="center"/>
    </xf>
    <xf numFmtId="0" fontId="1" fillId="0" borderId="16" xfId="1" applyBorder="1" applyAlignment="1">
      <alignment vertical="center" wrapText="1"/>
    </xf>
    <xf numFmtId="0" fontId="1" fillId="2" borderId="3" xfId="6" applyFill="1" applyBorder="1" applyAlignment="1">
      <alignment vertical="center" wrapText="1"/>
    </xf>
    <xf numFmtId="0" fontId="5" fillId="8" borderId="20" xfId="0" applyFont="1" applyFill="1" applyBorder="1" applyAlignment="1"/>
    <xf numFmtId="0" fontId="5" fillId="8" borderId="21" xfId="0" applyFont="1" applyFill="1" applyBorder="1" applyAlignment="1"/>
    <xf numFmtId="0" fontId="6" fillId="6" borderId="23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1" fillId="4" borderId="27" xfId="1" applyFill="1" applyBorder="1" applyAlignment="1">
      <alignment vertical="center"/>
    </xf>
    <xf numFmtId="0" fontId="1" fillId="0" borderId="27" xfId="1" applyBorder="1" applyAlignment="1">
      <alignment vertical="center"/>
    </xf>
    <xf numFmtId="0" fontId="6" fillId="6" borderId="27" xfId="1" applyFont="1" applyFill="1" applyBorder="1" applyAlignment="1">
      <alignment horizontal="center" vertical="center"/>
    </xf>
    <xf numFmtId="0" fontId="1" fillId="3" borderId="27" xfId="1" applyFill="1" applyBorder="1" applyAlignment="1">
      <alignment vertical="center"/>
    </xf>
    <xf numFmtId="0" fontId="6" fillId="3" borderId="27" xfId="1" applyFont="1" applyFill="1" applyBorder="1" applyAlignment="1">
      <alignment horizontal="center" vertical="center"/>
    </xf>
    <xf numFmtId="0" fontId="1" fillId="5" borderId="27" xfId="1" applyFill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6" fillId="0" borderId="27" xfId="1" applyFont="1" applyBorder="1" applyAlignment="1">
      <alignment horizontal="center" vertical="center"/>
    </xf>
    <xf numFmtId="0" fontId="1" fillId="7" borderId="12" xfId="0" applyFont="1" applyFill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12" xfId="1" applyBorder="1" applyAlignment="1">
      <alignment horizontal="left" vertical="top" wrapText="1"/>
    </xf>
    <xf numFmtId="0" fontId="10" fillId="3" borderId="28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10" fillId="6" borderId="30" xfId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9" fillId="6" borderId="8" xfId="2" applyFont="1" applyFill="1" applyBorder="1" applyAlignment="1">
      <alignment horizontal="right" vertical="center"/>
    </xf>
    <xf numFmtId="0" fontId="9" fillId="6" borderId="3" xfId="2" applyFont="1" applyFill="1" applyBorder="1" applyAlignment="1">
      <alignment horizontal="right" vertical="center"/>
    </xf>
    <xf numFmtId="164" fontId="9" fillId="6" borderId="2" xfId="1" applyNumberFormat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9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0" fillId="6" borderId="8" xfId="2" applyFont="1" applyFill="1" applyBorder="1" applyAlignment="1">
      <alignment horizontal="right" vertical="center"/>
    </xf>
    <xf numFmtId="0" fontId="10" fillId="6" borderId="3" xfId="2" applyFont="1" applyFill="1" applyBorder="1" applyAlignment="1">
      <alignment horizontal="right" vertical="center"/>
    </xf>
    <xf numFmtId="164" fontId="10" fillId="6" borderId="2" xfId="1" applyNumberFormat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6" borderId="29" xfId="1" applyFont="1" applyFill="1" applyBorder="1" applyAlignment="1">
      <alignment horizontal="center" vertical="center"/>
    </xf>
    <xf numFmtId="0" fontId="10" fillId="6" borderId="10" xfId="2" applyFont="1" applyFill="1" applyBorder="1" applyAlignment="1">
      <alignment horizontal="right" vertical="center"/>
    </xf>
    <xf numFmtId="0" fontId="10" fillId="6" borderId="15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right" vertical="center"/>
    </xf>
    <xf numFmtId="0" fontId="9" fillId="9" borderId="3" xfId="2" applyFont="1" applyFill="1" applyBorder="1" applyAlignment="1">
      <alignment horizontal="right" vertical="center"/>
    </xf>
    <xf numFmtId="0" fontId="10" fillId="9" borderId="8" xfId="2" applyFont="1" applyFill="1" applyBorder="1" applyAlignment="1">
      <alignment horizontal="right" vertical="center"/>
    </xf>
    <xf numFmtId="0" fontId="10" fillId="9" borderId="3" xfId="2" applyFont="1" applyFill="1" applyBorder="1" applyAlignment="1">
      <alignment horizontal="right" vertical="center"/>
    </xf>
    <xf numFmtId="0" fontId="17" fillId="0" borderId="0" xfId="1" applyFont="1" applyAlignment="1">
      <alignment horizontal="left" vertical="center"/>
    </xf>
  </cellXfs>
  <cellStyles count="7">
    <cellStyle name="Normál" xfId="0" builtinId="0"/>
    <cellStyle name="Normál 2" xfId="1"/>
    <cellStyle name="Normál 2 2" xfId="5"/>
    <cellStyle name="Normál 3" xfId="4"/>
    <cellStyle name="Normál 4" xfId="6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showGridLines="0" tabSelected="1" zoomScale="120" zoomScaleNormal="120" zoomScaleSheetLayoutView="100" workbookViewId="0">
      <pane xSplit="2" ySplit="7" topLeftCell="C8" activePane="bottomRight" state="frozen"/>
      <selection pane="topRight" activeCell="B112" sqref="B112"/>
      <selection pane="bottomLeft" activeCell="B112" sqref="B112"/>
      <selection pane="bottomRight" activeCell="B5" sqref="B5"/>
    </sheetView>
  </sheetViews>
  <sheetFormatPr defaultColWidth="10.7109375" defaultRowHeight="12.75" customHeight="1" x14ac:dyDescent="0.2"/>
  <cols>
    <col min="1" max="1" width="42.140625" style="3" customWidth="1"/>
    <col min="2" max="2" width="55.28515625" style="2" customWidth="1"/>
    <col min="3" max="6" width="5.7109375" style="3" customWidth="1"/>
    <col min="7" max="10" width="4.7109375" style="3" customWidth="1"/>
    <col min="11" max="11" width="3.42578125" style="3" customWidth="1"/>
    <col min="12" max="13" width="6.85546875" style="2" customWidth="1"/>
    <col min="14" max="14" width="15" style="2" customWidth="1"/>
    <col min="15" max="15" width="31.140625" style="2" customWidth="1"/>
    <col min="16" max="16" width="23.28515625" style="3" customWidth="1"/>
    <col min="17" max="17" width="30.85546875" style="2" customWidth="1"/>
    <col min="18" max="18" width="30.7109375" style="2" customWidth="1"/>
    <col min="19" max="240" width="10.7109375" style="2"/>
    <col min="241" max="241" width="19.28515625" style="2" customWidth="1"/>
    <col min="242" max="242" width="45.85546875" style="2" customWidth="1"/>
    <col min="243" max="246" width="5.7109375" style="2" customWidth="1"/>
    <col min="247" max="250" width="4.7109375" style="2" customWidth="1"/>
    <col min="251" max="251" width="3.42578125" style="2" customWidth="1"/>
    <col min="252" max="252" width="6.85546875" style="2" customWidth="1"/>
    <col min="253" max="254" width="14.85546875" style="2" customWidth="1"/>
    <col min="255" max="255" width="3.42578125" style="2" customWidth="1"/>
    <col min="256" max="256" width="18.28515625" style="2" customWidth="1"/>
    <col min="257" max="257" width="30.140625" style="2" customWidth="1"/>
    <col min="258" max="258" width="3.5703125" style="2" customWidth="1"/>
    <col min="259" max="259" width="15.42578125" style="2" customWidth="1"/>
    <col min="260" max="260" width="28.42578125" style="2" customWidth="1"/>
    <col min="261" max="261" width="3.5703125" style="2" customWidth="1"/>
    <col min="262" max="262" width="17.42578125" style="2" bestFit="1" customWidth="1"/>
    <col min="263" max="263" width="26.28515625" style="2" customWidth="1"/>
    <col min="264" max="264" width="27.42578125" style="2" customWidth="1"/>
    <col min="265" max="265" width="20.5703125" style="2" customWidth="1"/>
    <col min="266" max="266" width="27.42578125" style="2" customWidth="1"/>
    <col min="267" max="267" width="59.5703125" style="2" customWidth="1"/>
    <col min="268" max="496" width="10.7109375" style="2"/>
    <col min="497" max="497" width="19.28515625" style="2" customWidth="1"/>
    <col min="498" max="498" width="45.85546875" style="2" customWidth="1"/>
    <col min="499" max="502" width="5.7109375" style="2" customWidth="1"/>
    <col min="503" max="506" width="4.7109375" style="2" customWidth="1"/>
    <col min="507" max="507" width="3.42578125" style="2" customWidth="1"/>
    <col min="508" max="508" width="6.85546875" style="2" customWidth="1"/>
    <col min="509" max="510" width="14.85546875" style="2" customWidth="1"/>
    <col min="511" max="511" width="3.42578125" style="2" customWidth="1"/>
    <col min="512" max="512" width="18.28515625" style="2" customWidth="1"/>
    <col min="513" max="513" width="30.140625" style="2" customWidth="1"/>
    <col min="514" max="514" width="3.5703125" style="2" customWidth="1"/>
    <col min="515" max="515" width="15.42578125" style="2" customWidth="1"/>
    <col min="516" max="516" width="28.42578125" style="2" customWidth="1"/>
    <col min="517" max="517" width="3.5703125" style="2" customWidth="1"/>
    <col min="518" max="518" width="17.42578125" style="2" bestFit="1" customWidth="1"/>
    <col min="519" max="519" width="26.28515625" style="2" customWidth="1"/>
    <col min="520" max="520" width="27.42578125" style="2" customWidth="1"/>
    <col min="521" max="521" width="20.5703125" style="2" customWidth="1"/>
    <col min="522" max="522" width="27.42578125" style="2" customWidth="1"/>
    <col min="523" max="523" width="59.5703125" style="2" customWidth="1"/>
    <col min="524" max="752" width="10.7109375" style="2"/>
    <col min="753" max="753" width="19.28515625" style="2" customWidth="1"/>
    <col min="754" max="754" width="45.85546875" style="2" customWidth="1"/>
    <col min="755" max="758" width="5.7109375" style="2" customWidth="1"/>
    <col min="759" max="762" width="4.7109375" style="2" customWidth="1"/>
    <col min="763" max="763" width="3.42578125" style="2" customWidth="1"/>
    <col min="764" max="764" width="6.85546875" style="2" customWidth="1"/>
    <col min="765" max="766" width="14.85546875" style="2" customWidth="1"/>
    <col min="767" max="767" width="3.42578125" style="2" customWidth="1"/>
    <col min="768" max="768" width="18.28515625" style="2" customWidth="1"/>
    <col min="769" max="769" width="30.140625" style="2" customWidth="1"/>
    <col min="770" max="770" width="3.5703125" style="2" customWidth="1"/>
    <col min="771" max="771" width="15.42578125" style="2" customWidth="1"/>
    <col min="772" max="772" width="28.42578125" style="2" customWidth="1"/>
    <col min="773" max="773" width="3.5703125" style="2" customWidth="1"/>
    <col min="774" max="774" width="17.42578125" style="2" bestFit="1" customWidth="1"/>
    <col min="775" max="775" width="26.28515625" style="2" customWidth="1"/>
    <col min="776" max="776" width="27.42578125" style="2" customWidth="1"/>
    <col min="777" max="777" width="20.5703125" style="2" customWidth="1"/>
    <col min="778" max="778" width="27.42578125" style="2" customWidth="1"/>
    <col min="779" max="779" width="59.5703125" style="2" customWidth="1"/>
    <col min="780" max="1008" width="10.7109375" style="2"/>
    <col min="1009" max="1009" width="19.28515625" style="2" customWidth="1"/>
    <col min="1010" max="1010" width="45.85546875" style="2" customWidth="1"/>
    <col min="1011" max="1014" width="5.7109375" style="2" customWidth="1"/>
    <col min="1015" max="1018" width="4.7109375" style="2" customWidth="1"/>
    <col min="1019" max="1019" width="3.42578125" style="2" customWidth="1"/>
    <col min="1020" max="1020" width="6.85546875" style="2" customWidth="1"/>
    <col min="1021" max="1022" width="14.85546875" style="2" customWidth="1"/>
    <col min="1023" max="1023" width="3.42578125" style="2" customWidth="1"/>
    <col min="1024" max="1024" width="18.28515625" style="2" customWidth="1"/>
    <col min="1025" max="1025" width="30.140625" style="2" customWidth="1"/>
    <col min="1026" max="1026" width="3.5703125" style="2" customWidth="1"/>
    <col min="1027" max="1027" width="15.42578125" style="2" customWidth="1"/>
    <col min="1028" max="1028" width="28.42578125" style="2" customWidth="1"/>
    <col min="1029" max="1029" width="3.5703125" style="2" customWidth="1"/>
    <col min="1030" max="1030" width="17.42578125" style="2" bestFit="1" customWidth="1"/>
    <col min="1031" max="1031" width="26.28515625" style="2" customWidth="1"/>
    <col min="1032" max="1032" width="27.42578125" style="2" customWidth="1"/>
    <col min="1033" max="1033" width="20.5703125" style="2" customWidth="1"/>
    <col min="1034" max="1034" width="27.42578125" style="2" customWidth="1"/>
    <col min="1035" max="1035" width="59.5703125" style="2" customWidth="1"/>
    <col min="1036" max="1264" width="10.7109375" style="2"/>
    <col min="1265" max="1265" width="19.28515625" style="2" customWidth="1"/>
    <col min="1266" max="1266" width="45.85546875" style="2" customWidth="1"/>
    <col min="1267" max="1270" width="5.7109375" style="2" customWidth="1"/>
    <col min="1271" max="1274" width="4.7109375" style="2" customWidth="1"/>
    <col min="1275" max="1275" width="3.42578125" style="2" customWidth="1"/>
    <col min="1276" max="1276" width="6.85546875" style="2" customWidth="1"/>
    <col min="1277" max="1278" width="14.85546875" style="2" customWidth="1"/>
    <col min="1279" max="1279" width="3.42578125" style="2" customWidth="1"/>
    <col min="1280" max="1280" width="18.28515625" style="2" customWidth="1"/>
    <col min="1281" max="1281" width="30.140625" style="2" customWidth="1"/>
    <col min="1282" max="1282" width="3.5703125" style="2" customWidth="1"/>
    <col min="1283" max="1283" width="15.42578125" style="2" customWidth="1"/>
    <col min="1284" max="1284" width="28.42578125" style="2" customWidth="1"/>
    <col min="1285" max="1285" width="3.5703125" style="2" customWidth="1"/>
    <col min="1286" max="1286" width="17.42578125" style="2" bestFit="1" customWidth="1"/>
    <col min="1287" max="1287" width="26.28515625" style="2" customWidth="1"/>
    <col min="1288" max="1288" width="27.42578125" style="2" customWidth="1"/>
    <col min="1289" max="1289" width="20.5703125" style="2" customWidth="1"/>
    <col min="1290" max="1290" width="27.42578125" style="2" customWidth="1"/>
    <col min="1291" max="1291" width="59.5703125" style="2" customWidth="1"/>
    <col min="1292" max="1520" width="10.7109375" style="2"/>
    <col min="1521" max="1521" width="19.28515625" style="2" customWidth="1"/>
    <col min="1522" max="1522" width="45.85546875" style="2" customWidth="1"/>
    <col min="1523" max="1526" width="5.7109375" style="2" customWidth="1"/>
    <col min="1527" max="1530" width="4.7109375" style="2" customWidth="1"/>
    <col min="1531" max="1531" width="3.42578125" style="2" customWidth="1"/>
    <col min="1532" max="1532" width="6.85546875" style="2" customWidth="1"/>
    <col min="1533" max="1534" width="14.85546875" style="2" customWidth="1"/>
    <col min="1535" max="1535" width="3.42578125" style="2" customWidth="1"/>
    <col min="1536" max="1536" width="18.28515625" style="2" customWidth="1"/>
    <col min="1537" max="1537" width="30.140625" style="2" customWidth="1"/>
    <col min="1538" max="1538" width="3.5703125" style="2" customWidth="1"/>
    <col min="1539" max="1539" width="15.42578125" style="2" customWidth="1"/>
    <col min="1540" max="1540" width="28.42578125" style="2" customWidth="1"/>
    <col min="1541" max="1541" width="3.5703125" style="2" customWidth="1"/>
    <col min="1542" max="1542" width="17.42578125" style="2" bestFit="1" customWidth="1"/>
    <col min="1543" max="1543" width="26.28515625" style="2" customWidth="1"/>
    <col min="1544" max="1544" width="27.42578125" style="2" customWidth="1"/>
    <col min="1545" max="1545" width="20.5703125" style="2" customWidth="1"/>
    <col min="1546" max="1546" width="27.42578125" style="2" customWidth="1"/>
    <col min="1547" max="1547" width="59.5703125" style="2" customWidth="1"/>
    <col min="1548" max="1776" width="10.7109375" style="2"/>
    <col min="1777" max="1777" width="19.28515625" style="2" customWidth="1"/>
    <col min="1778" max="1778" width="45.85546875" style="2" customWidth="1"/>
    <col min="1779" max="1782" width="5.7109375" style="2" customWidth="1"/>
    <col min="1783" max="1786" width="4.7109375" style="2" customWidth="1"/>
    <col min="1787" max="1787" width="3.42578125" style="2" customWidth="1"/>
    <col min="1788" max="1788" width="6.85546875" style="2" customWidth="1"/>
    <col min="1789" max="1790" width="14.85546875" style="2" customWidth="1"/>
    <col min="1791" max="1791" width="3.42578125" style="2" customWidth="1"/>
    <col min="1792" max="1792" width="18.28515625" style="2" customWidth="1"/>
    <col min="1793" max="1793" width="30.140625" style="2" customWidth="1"/>
    <col min="1794" max="1794" width="3.5703125" style="2" customWidth="1"/>
    <col min="1795" max="1795" width="15.42578125" style="2" customWidth="1"/>
    <col min="1796" max="1796" width="28.42578125" style="2" customWidth="1"/>
    <col min="1797" max="1797" width="3.5703125" style="2" customWidth="1"/>
    <col min="1798" max="1798" width="17.42578125" style="2" bestFit="1" customWidth="1"/>
    <col min="1799" max="1799" width="26.28515625" style="2" customWidth="1"/>
    <col min="1800" max="1800" width="27.42578125" style="2" customWidth="1"/>
    <col min="1801" max="1801" width="20.5703125" style="2" customWidth="1"/>
    <col min="1802" max="1802" width="27.42578125" style="2" customWidth="1"/>
    <col min="1803" max="1803" width="59.5703125" style="2" customWidth="1"/>
    <col min="1804" max="2032" width="10.7109375" style="2"/>
    <col min="2033" max="2033" width="19.28515625" style="2" customWidth="1"/>
    <col min="2034" max="2034" width="45.85546875" style="2" customWidth="1"/>
    <col min="2035" max="2038" width="5.7109375" style="2" customWidth="1"/>
    <col min="2039" max="2042" width="4.7109375" style="2" customWidth="1"/>
    <col min="2043" max="2043" width="3.42578125" style="2" customWidth="1"/>
    <col min="2044" max="2044" width="6.85546875" style="2" customWidth="1"/>
    <col min="2045" max="2046" width="14.85546875" style="2" customWidth="1"/>
    <col min="2047" max="2047" width="3.42578125" style="2" customWidth="1"/>
    <col min="2048" max="2048" width="18.28515625" style="2" customWidth="1"/>
    <col min="2049" max="2049" width="30.140625" style="2" customWidth="1"/>
    <col min="2050" max="2050" width="3.5703125" style="2" customWidth="1"/>
    <col min="2051" max="2051" width="15.42578125" style="2" customWidth="1"/>
    <col min="2052" max="2052" width="28.42578125" style="2" customWidth="1"/>
    <col min="2053" max="2053" width="3.5703125" style="2" customWidth="1"/>
    <col min="2054" max="2054" width="17.42578125" style="2" bestFit="1" customWidth="1"/>
    <col min="2055" max="2055" width="26.28515625" style="2" customWidth="1"/>
    <col min="2056" max="2056" width="27.42578125" style="2" customWidth="1"/>
    <col min="2057" max="2057" width="20.5703125" style="2" customWidth="1"/>
    <col min="2058" max="2058" width="27.42578125" style="2" customWidth="1"/>
    <col min="2059" max="2059" width="59.5703125" style="2" customWidth="1"/>
    <col min="2060" max="2288" width="10.7109375" style="2"/>
    <col min="2289" max="2289" width="19.28515625" style="2" customWidth="1"/>
    <col min="2290" max="2290" width="45.85546875" style="2" customWidth="1"/>
    <col min="2291" max="2294" width="5.7109375" style="2" customWidth="1"/>
    <col min="2295" max="2298" width="4.7109375" style="2" customWidth="1"/>
    <col min="2299" max="2299" width="3.42578125" style="2" customWidth="1"/>
    <col min="2300" max="2300" width="6.85546875" style="2" customWidth="1"/>
    <col min="2301" max="2302" width="14.85546875" style="2" customWidth="1"/>
    <col min="2303" max="2303" width="3.42578125" style="2" customWidth="1"/>
    <col min="2304" max="2304" width="18.28515625" style="2" customWidth="1"/>
    <col min="2305" max="2305" width="30.140625" style="2" customWidth="1"/>
    <col min="2306" max="2306" width="3.5703125" style="2" customWidth="1"/>
    <col min="2307" max="2307" width="15.42578125" style="2" customWidth="1"/>
    <col min="2308" max="2308" width="28.42578125" style="2" customWidth="1"/>
    <col min="2309" max="2309" width="3.5703125" style="2" customWidth="1"/>
    <col min="2310" max="2310" width="17.42578125" style="2" bestFit="1" customWidth="1"/>
    <col min="2311" max="2311" width="26.28515625" style="2" customWidth="1"/>
    <col min="2312" max="2312" width="27.42578125" style="2" customWidth="1"/>
    <col min="2313" max="2313" width="20.5703125" style="2" customWidth="1"/>
    <col min="2314" max="2314" width="27.42578125" style="2" customWidth="1"/>
    <col min="2315" max="2315" width="59.5703125" style="2" customWidth="1"/>
    <col min="2316" max="2544" width="10.7109375" style="2"/>
    <col min="2545" max="2545" width="19.28515625" style="2" customWidth="1"/>
    <col min="2546" max="2546" width="45.85546875" style="2" customWidth="1"/>
    <col min="2547" max="2550" width="5.7109375" style="2" customWidth="1"/>
    <col min="2551" max="2554" width="4.7109375" style="2" customWidth="1"/>
    <col min="2555" max="2555" width="3.42578125" style="2" customWidth="1"/>
    <col min="2556" max="2556" width="6.85546875" style="2" customWidth="1"/>
    <col min="2557" max="2558" width="14.85546875" style="2" customWidth="1"/>
    <col min="2559" max="2559" width="3.42578125" style="2" customWidth="1"/>
    <col min="2560" max="2560" width="18.28515625" style="2" customWidth="1"/>
    <col min="2561" max="2561" width="30.140625" style="2" customWidth="1"/>
    <col min="2562" max="2562" width="3.5703125" style="2" customWidth="1"/>
    <col min="2563" max="2563" width="15.42578125" style="2" customWidth="1"/>
    <col min="2564" max="2564" width="28.42578125" style="2" customWidth="1"/>
    <col min="2565" max="2565" width="3.5703125" style="2" customWidth="1"/>
    <col min="2566" max="2566" width="17.42578125" style="2" bestFit="1" customWidth="1"/>
    <col min="2567" max="2567" width="26.28515625" style="2" customWidth="1"/>
    <col min="2568" max="2568" width="27.42578125" style="2" customWidth="1"/>
    <col min="2569" max="2569" width="20.5703125" style="2" customWidth="1"/>
    <col min="2570" max="2570" width="27.42578125" style="2" customWidth="1"/>
    <col min="2571" max="2571" width="59.5703125" style="2" customWidth="1"/>
    <col min="2572" max="2800" width="10.7109375" style="2"/>
    <col min="2801" max="2801" width="19.28515625" style="2" customWidth="1"/>
    <col min="2802" max="2802" width="45.85546875" style="2" customWidth="1"/>
    <col min="2803" max="2806" width="5.7109375" style="2" customWidth="1"/>
    <col min="2807" max="2810" width="4.7109375" style="2" customWidth="1"/>
    <col min="2811" max="2811" width="3.42578125" style="2" customWidth="1"/>
    <col min="2812" max="2812" width="6.85546875" style="2" customWidth="1"/>
    <col min="2813" max="2814" width="14.85546875" style="2" customWidth="1"/>
    <col min="2815" max="2815" width="3.42578125" style="2" customWidth="1"/>
    <col min="2816" max="2816" width="18.28515625" style="2" customWidth="1"/>
    <col min="2817" max="2817" width="30.140625" style="2" customWidth="1"/>
    <col min="2818" max="2818" width="3.5703125" style="2" customWidth="1"/>
    <col min="2819" max="2819" width="15.42578125" style="2" customWidth="1"/>
    <col min="2820" max="2820" width="28.42578125" style="2" customWidth="1"/>
    <col min="2821" max="2821" width="3.5703125" style="2" customWidth="1"/>
    <col min="2822" max="2822" width="17.42578125" style="2" bestFit="1" customWidth="1"/>
    <col min="2823" max="2823" width="26.28515625" style="2" customWidth="1"/>
    <col min="2824" max="2824" width="27.42578125" style="2" customWidth="1"/>
    <col min="2825" max="2825" width="20.5703125" style="2" customWidth="1"/>
    <col min="2826" max="2826" width="27.42578125" style="2" customWidth="1"/>
    <col min="2827" max="2827" width="59.5703125" style="2" customWidth="1"/>
    <col min="2828" max="3056" width="10.7109375" style="2"/>
    <col min="3057" max="3057" width="19.28515625" style="2" customWidth="1"/>
    <col min="3058" max="3058" width="45.85546875" style="2" customWidth="1"/>
    <col min="3059" max="3062" width="5.7109375" style="2" customWidth="1"/>
    <col min="3063" max="3066" width="4.7109375" style="2" customWidth="1"/>
    <col min="3067" max="3067" width="3.42578125" style="2" customWidth="1"/>
    <col min="3068" max="3068" width="6.85546875" style="2" customWidth="1"/>
    <col min="3069" max="3070" width="14.85546875" style="2" customWidth="1"/>
    <col min="3071" max="3071" width="3.42578125" style="2" customWidth="1"/>
    <col min="3072" max="3072" width="18.28515625" style="2" customWidth="1"/>
    <col min="3073" max="3073" width="30.140625" style="2" customWidth="1"/>
    <col min="3074" max="3074" width="3.5703125" style="2" customWidth="1"/>
    <col min="3075" max="3075" width="15.42578125" style="2" customWidth="1"/>
    <col min="3076" max="3076" width="28.42578125" style="2" customWidth="1"/>
    <col min="3077" max="3077" width="3.5703125" style="2" customWidth="1"/>
    <col min="3078" max="3078" width="17.42578125" style="2" bestFit="1" customWidth="1"/>
    <col min="3079" max="3079" width="26.28515625" style="2" customWidth="1"/>
    <col min="3080" max="3080" width="27.42578125" style="2" customWidth="1"/>
    <col min="3081" max="3081" width="20.5703125" style="2" customWidth="1"/>
    <col min="3082" max="3082" width="27.42578125" style="2" customWidth="1"/>
    <col min="3083" max="3083" width="59.5703125" style="2" customWidth="1"/>
    <col min="3084" max="3312" width="10.7109375" style="2"/>
    <col min="3313" max="3313" width="19.28515625" style="2" customWidth="1"/>
    <col min="3314" max="3314" width="45.85546875" style="2" customWidth="1"/>
    <col min="3315" max="3318" width="5.7109375" style="2" customWidth="1"/>
    <col min="3319" max="3322" width="4.7109375" style="2" customWidth="1"/>
    <col min="3323" max="3323" width="3.42578125" style="2" customWidth="1"/>
    <col min="3324" max="3324" width="6.85546875" style="2" customWidth="1"/>
    <col min="3325" max="3326" width="14.85546875" style="2" customWidth="1"/>
    <col min="3327" max="3327" width="3.42578125" style="2" customWidth="1"/>
    <col min="3328" max="3328" width="18.28515625" style="2" customWidth="1"/>
    <col min="3329" max="3329" width="30.140625" style="2" customWidth="1"/>
    <col min="3330" max="3330" width="3.5703125" style="2" customWidth="1"/>
    <col min="3331" max="3331" width="15.42578125" style="2" customWidth="1"/>
    <col min="3332" max="3332" width="28.42578125" style="2" customWidth="1"/>
    <col min="3333" max="3333" width="3.5703125" style="2" customWidth="1"/>
    <col min="3334" max="3334" width="17.42578125" style="2" bestFit="1" customWidth="1"/>
    <col min="3335" max="3335" width="26.28515625" style="2" customWidth="1"/>
    <col min="3336" max="3336" width="27.42578125" style="2" customWidth="1"/>
    <col min="3337" max="3337" width="20.5703125" style="2" customWidth="1"/>
    <col min="3338" max="3338" width="27.42578125" style="2" customWidth="1"/>
    <col min="3339" max="3339" width="59.5703125" style="2" customWidth="1"/>
    <col min="3340" max="3568" width="10.7109375" style="2"/>
    <col min="3569" max="3569" width="19.28515625" style="2" customWidth="1"/>
    <col min="3570" max="3570" width="45.85546875" style="2" customWidth="1"/>
    <col min="3571" max="3574" width="5.7109375" style="2" customWidth="1"/>
    <col min="3575" max="3578" width="4.7109375" style="2" customWidth="1"/>
    <col min="3579" max="3579" width="3.42578125" style="2" customWidth="1"/>
    <col min="3580" max="3580" width="6.85546875" style="2" customWidth="1"/>
    <col min="3581" max="3582" width="14.85546875" style="2" customWidth="1"/>
    <col min="3583" max="3583" width="3.42578125" style="2" customWidth="1"/>
    <col min="3584" max="3584" width="18.28515625" style="2" customWidth="1"/>
    <col min="3585" max="3585" width="30.140625" style="2" customWidth="1"/>
    <col min="3586" max="3586" width="3.5703125" style="2" customWidth="1"/>
    <col min="3587" max="3587" width="15.42578125" style="2" customWidth="1"/>
    <col min="3588" max="3588" width="28.42578125" style="2" customWidth="1"/>
    <col min="3589" max="3589" width="3.5703125" style="2" customWidth="1"/>
    <col min="3590" max="3590" width="17.42578125" style="2" bestFit="1" customWidth="1"/>
    <col min="3591" max="3591" width="26.28515625" style="2" customWidth="1"/>
    <col min="3592" max="3592" width="27.42578125" style="2" customWidth="1"/>
    <col min="3593" max="3593" width="20.5703125" style="2" customWidth="1"/>
    <col min="3594" max="3594" width="27.42578125" style="2" customWidth="1"/>
    <col min="3595" max="3595" width="59.5703125" style="2" customWidth="1"/>
    <col min="3596" max="3824" width="10.7109375" style="2"/>
    <col min="3825" max="3825" width="19.28515625" style="2" customWidth="1"/>
    <col min="3826" max="3826" width="45.85546875" style="2" customWidth="1"/>
    <col min="3827" max="3830" width="5.7109375" style="2" customWidth="1"/>
    <col min="3831" max="3834" width="4.7109375" style="2" customWidth="1"/>
    <col min="3835" max="3835" width="3.42578125" style="2" customWidth="1"/>
    <col min="3836" max="3836" width="6.85546875" style="2" customWidth="1"/>
    <col min="3837" max="3838" width="14.85546875" style="2" customWidth="1"/>
    <col min="3839" max="3839" width="3.42578125" style="2" customWidth="1"/>
    <col min="3840" max="3840" width="18.28515625" style="2" customWidth="1"/>
    <col min="3841" max="3841" width="30.140625" style="2" customWidth="1"/>
    <col min="3842" max="3842" width="3.5703125" style="2" customWidth="1"/>
    <col min="3843" max="3843" width="15.42578125" style="2" customWidth="1"/>
    <col min="3844" max="3844" width="28.42578125" style="2" customWidth="1"/>
    <col min="3845" max="3845" width="3.5703125" style="2" customWidth="1"/>
    <col min="3846" max="3846" width="17.42578125" style="2" bestFit="1" customWidth="1"/>
    <col min="3847" max="3847" width="26.28515625" style="2" customWidth="1"/>
    <col min="3848" max="3848" width="27.42578125" style="2" customWidth="1"/>
    <col min="3849" max="3849" width="20.5703125" style="2" customWidth="1"/>
    <col min="3850" max="3850" width="27.42578125" style="2" customWidth="1"/>
    <col min="3851" max="3851" width="59.5703125" style="2" customWidth="1"/>
    <col min="3852" max="4080" width="10.7109375" style="2"/>
    <col min="4081" max="4081" width="19.28515625" style="2" customWidth="1"/>
    <col min="4082" max="4082" width="45.85546875" style="2" customWidth="1"/>
    <col min="4083" max="4086" width="5.7109375" style="2" customWidth="1"/>
    <col min="4087" max="4090" width="4.7109375" style="2" customWidth="1"/>
    <col min="4091" max="4091" width="3.42578125" style="2" customWidth="1"/>
    <col min="4092" max="4092" width="6.85546875" style="2" customWidth="1"/>
    <col min="4093" max="4094" width="14.85546875" style="2" customWidth="1"/>
    <col min="4095" max="4095" width="3.42578125" style="2" customWidth="1"/>
    <col min="4096" max="4096" width="18.28515625" style="2" customWidth="1"/>
    <col min="4097" max="4097" width="30.140625" style="2" customWidth="1"/>
    <col min="4098" max="4098" width="3.5703125" style="2" customWidth="1"/>
    <col min="4099" max="4099" width="15.42578125" style="2" customWidth="1"/>
    <col min="4100" max="4100" width="28.42578125" style="2" customWidth="1"/>
    <col min="4101" max="4101" width="3.5703125" style="2" customWidth="1"/>
    <col min="4102" max="4102" width="17.42578125" style="2" bestFit="1" customWidth="1"/>
    <col min="4103" max="4103" width="26.28515625" style="2" customWidth="1"/>
    <col min="4104" max="4104" width="27.42578125" style="2" customWidth="1"/>
    <col min="4105" max="4105" width="20.5703125" style="2" customWidth="1"/>
    <col min="4106" max="4106" width="27.42578125" style="2" customWidth="1"/>
    <col min="4107" max="4107" width="59.5703125" style="2" customWidth="1"/>
    <col min="4108" max="4336" width="10.7109375" style="2"/>
    <col min="4337" max="4337" width="19.28515625" style="2" customWidth="1"/>
    <col min="4338" max="4338" width="45.85546875" style="2" customWidth="1"/>
    <col min="4339" max="4342" width="5.7109375" style="2" customWidth="1"/>
    <col min="4343" max="4346" width="4.7109375" style="2" customWidth="1"/>
    <col min="4347" max="4347" width="3.42578125" style="2" customWidth="1"/>
    <col min="4348" max="4348" width="6.85546875" style="2" customWidth="1"/>
    <col min="4349" max="4350" width="14.85546875" style="2" customWidth="1"/>
    <col min="4351" max="4351" width="3.42578125" style="2" customWidth="1"/>
    <col min="4352" max="4352" width="18.28515625" style="2" customWidth="1"/>
    <col min="4353" max="4353" width="30.140625" style="2" customWidth="1"/>
    <col min="4354" max="4354" width="3.5703125" style="2" customWidth="1"/>
    <col min="4355" max="4355" width="15.42578125" style="2" customWidth="1"/>
    <col min="4356" max="4356" width="28.42578125" style="2" customWidth="1"/>
    <col min="4357" max="4357" width="3.5703125" style="2" customWidth="1"/>
    <col min="4358" max="4358" width="17.42578125" style="2" bestFit="1" customWidth="1"/>
    <col min="4359" max="4359" width="26.28515625" style="2" customWidth="1"/>
    <col min="4360" max="4360" width="27.42578125" style="2" customWidth="1"/>
    <col min="4361" max="4361" width="20.5703125" style="2" customWidth="1"/>
    <col min="4362" max="4362" width="27.42578125" style="2" customWidth="1"/>
    <col min="4363" max="4363" width="59.5703125" style="2" customWidth="1"/>
    <col min="4364" max="4592" width="10.7109375" style="2"/>
    <col min="4593" max="4593" width="19.28515625" style="2" customWidth="1"/>
    <col min="4594" max="4594" width="45.85546875" style="2" customWidth="1"/>
    <col min="4595" max="4598" width="5.7109375" style="2" customWidth="1"/>
    <col min="4599" max="4602" width="4.7109375" style="2" customWidth="1"/>
    <col min="4603" max="4603" width="3.42578125" style="2" customWidth="1"/>
    <col min="4604" max="4604" width="6.85546875" style="2" customWidth="1"/>
    <col min="4605" max="4606" width="14.85546875" style="2" customWidth="1"/>
    <col min="4607" max="4607" width="3.42578125" style="2" customWidth="1"/>
    <col min="4608" max="4608" width="18.28515625" style="2" customWidth="1"/>
    <col min="4609" max="4609" width="30.140625" style="2" customWidth="1"/>
    <col min="4610" max="4610" width="3.5703125" style="2" customWidth="1"/>
    <col min="4611" max="4611" width="15.42578125" style="2" customWidth="1"/>
    <col min="4612" max="4612" width="28.42578125" style="2" customWidth="1"/>
    <col min="4613" max="4613" width="3.5703125" style="2" customWidth="1"/>
    <col min="4614" max="4614" width="17.42578125" style="2" bestFit="1" customWidth="1"/>
    <col min="4615" max="4615" width="26.28515625" style="2" customWidth="1"/>
    <col min="4616" max="4616" width="27.42578125" style="2" customWidth="1"/>
    <col min="4617" max="4617" width="20.5703125" style="2" customWidth="1"/>
    <col min="4618" max="4618" width="27.42578125" style="2" customWidth="1"/>
    <col min="4619" max="4619" width="59.5703125" style="2" customWidth="1"/>
    <col min="4620" max="4848" width="10.7109375" style="2"/>
    <col min="4849" max="4849" width="19.28515625" style="2" customWidth="1"/>
    <col min="4850" max="4850" width="45.85546875" style="2" customWidth="1"/>
    <col min="4851" max="4854" width="5.7109375" style="2" customWidth="1"/>
    <col min="4855" max="4858" width="4.7109375" style="2" customWidth="1"/>
    <col min="4859" max="4859" width="3.42578125" style="2" customWidth="1"/>
    <col min="4860" max="4860" width="6.85546875" style="2" customWidth="1"/>
    <col min="4861" max="4862" width="14.85546875" style="2" customWidth="1"/>
    <col min="4863" max="4863" width="3.42578125" style="2" customWidth="1"/>
    <col min="4864" max="4864" width="18.28515625" style="2" customWidth="1"/>
    <col min="4865" max="4865" width="30.140625" style="2" customWidth="1"/>
    <col min="4866" max="4866" width="3.5703125" style="2" customWidth="1"/>
    <col min="4867" max="4867" width="15.42578125" style="2" customWidth="1"/>
    <col min="4868" max="4868" width="28.42578125" style="2" customWidth="1"/>
    <col min="4869" max="4869" width="3.5703125" style="2" customWidth="1"/>
    <col min="4870" max="4870" width="17.42578125" style="2" bestFit="1" customWidth="1"/>
    <col min="4871" max="4871" width="26.28515625" style="2" customWidth="1"/>
    <col min="4872" max="4872" width="27.42578125" style="2" customWidth="1"/>
    <col min="4873" max="4873" width="20.5703125" style="2" customWidth="1"/>
    <col min="4874" max="4874" width="27.42578125" style="2" customWidth="1"/>
    <col min="4875" max="4875" width="59.5703125" style="2" customWidth="1"/>
    <col min="4876" max="5104" width="10.7109375" style="2"/>
    <col min="5105" max="5105" width="19.28515625" style="2" customWidth="1"/>
    <col min="5106" max="5106" width="45.85546875" style="2" customWidth="1"/>
    <col min="5107" max="5110" width="5.7109375" style="2" customWidth="1"/>
    <col min="5111" max="5114" width="4.7109375" style="2" customWidth="1"/>
    <col min="5115" max="5115" width="3.42578125" style="2" customWidth="1"/>
    <col min="5116" max="5116" width="6.85546875" style="2" customWidth="1"/>
    <col min="5117" max="5118" width="14.85546875" style="2" customWidth="1"/>
    <col min="5119" max="5119" width="3.42578125" style="2" customWidth="1"/>
    <col min="5120" max="5120" width="18.28515625" style="2" customWidth="1"/>
    <col min="5121" max="5121" width="30.140625" style="2" customWidth="1"/>
    <col min="5122" max="5122" width="3.5703125" style="2" customWidth="1"/>
    <col min="5123" max="5123" width="15.42578125" style="2" customWidth="1"/>
    <col min="5124" max="5124" width="28.42578125" style="2" customWidth="1"/>
    <col min="5125" max="5125" width="3.5703125" style="2" customWidth="1"/>
    <col min="5126" max="5126" width="17.42578125" style="2" bestFit="1" customWidth="1"/>
    <col min="5127" max="5127" width="26.28515625" style="2" customWidth="1"/>
    <col min="5128" max="5128" width="27.42578125" style="2" customWidth="1"/>
    <col min="5129" max="5129" width="20.5703125" style="2" customWidth="1"/>
    <col min="5130" max="5130" width="27.42578125" style="2" customWidth="1"/>
    <col min="5131" max="5131" width="59.5703125" style="2" customWidth="1"/>
    <col min="5132" max="5360" width="10.7109375" style="2"/>
    <col min="5361" max="5361" width="19.28515625" style="2" customWidth="1"/>
    <col min="5362" max="5362" width="45.85546875" style="2" customWidth="1"/>
    <col min="5363" max="5366" width="5.7109375" style="2" customWidth="1"/>
    <col min="5367" max="5370" width="4.7109375" style="2" customWidth="1"/>
    <col min="5371" max="5371" width="3.42578125" style="2" customWidth="1"/>
    <col min="5372" max="5372" width="6.85546875" style="2" customWidth="1"/>
    <col min="5373" max="5374" width="14.85546875" style="2" customWidth="1"/>
    <col min="5375" max="5375" width="3.42578125" style="2" customWidth="1"/>
    <col min="5376" max="5376" width="18.28515625" style="2" customWidth="1"/>
    <col min="5377" max="5377" width="30.140625" style="2" customWidth="1"/>
    <col min="5378" max="5378" width="3.5703125" style="2" customWidth="1"/>
    <col min="5379" max="5379" width="15.42578125" style="2" customWidth="1"/>
    <col min="5380" max="5380" width="28.42578125" style="2" customWidth="1"/>
    <col min="5381" max="5381" width="3.5703125" style="2" customWidth="1"/>
    <col min="5382" max="5382" width="17.42578125" style="2" bestFit="1" customWidth="1"/>
    <col min="5383" max="5383" width="26.28515625" style="2" customWidth="1"/>
    <col min="5384" max="5384" width="27.42578125" style="2" customWidth="1"/>
    <col min="5385" max="5385" width="20.5703125" style="2" customWidth="1"/>
    <col min="5386" max="5386" width="27.42578125" style="2" customWidth="1"/>
    <col min="5387" max="5387" width="59.5703125" style="2" customWidth="1"/>
    <col min="5388" max="5616" width="10.7109375" style="2"/>
    <col min="5617" max="5617" width="19.28515625" style="2" customWidth="1"/>
    <col min="5618" max="5618" width="45.85546875" style="2" customWidth="1"/>
    <col min="5619" max="5622" width="5.7109375" style="2" customWidth="1"/>
    <col min="5623" max="5626" width="4.7109375" style="2" customWidth="1"/>
    <col min="5627" max="5627" width="3.42578125" style="2" customWidth="1"/>
    <col min="5628" max="5628" width="6.85546875" style="2" customWidth="1"/>
    <col min="5629" max="5630" width="14.85546875" style="2" customWidth="1"/>
    <col min="5631" max="5631" width="3.42578125" style="2" customWidth="1"/>
    <col min="5632" max="5632" width="18.28515625" style="2" customWidth="1"/>
    <col min="5633" max="5633" width="30.140625" style="2" customWidth="1"/>
    <col min="5634" max="5634" width="3.5703125" style="2" customWidth="1"/>
    <col min="5635" max="5635" width="15.42578125" style="2" customWidth="1"/>
    <col min="5636" max="5636" width="28.42578125" style="2" customWidth="1"/>
    <col min="5637" max="5637" width="3.5703125" style="2" customWidth="1"/>
    <col min="5638" max="5638" width="17.42578125" style="2" bestFit="1" customWidth="1"/>
    <col min="5639" max="5639" width="26.28515625" style="2" customWidth="1"/>
    <col min="5640" max="5640" width="27.42578125" style="2" customWidth="1"/>
    <col min="5641" max="5641" width="20.5703125" style="2" customWidth="1"/>
    <col min="5642" max="5642" width="27.42578125" style="2" customWidth="1"/>
    <col min="5643" max="5643" width="59.5703125" style="2" customWidth="1"/>
    <col min="5644" max="5872" width="10.7109375" style="2"/>
    <col min="5873" max="5873" width="19.28515625" style="2" customWidth="1"/>
    <col min="5874" max="5874" width="45.85546875" style="2" customWidth="1"/>
    <col min="5875" max="5878" width="5.7109375" style="2" customWidth="1"/>
    <col min="5879" max="5882" width="4.7109375" style="2" customWidth="1"/>
    <col min="5883" max="5883" width="3.42578125" style="2" customWidth="1"/>
    <col min="5884" max="5884" width="6.85546875" style="2" customWidth="1"/>
    <col min="5885" max="5886" width="14.85546875" style="2" customWidth="1"/>
    <col min="5887" max="5887" width="3.42578125" style="2" customWidth="1"/>
    <col min="5888" max="5888" width="18.28515625" style="2" customWidth="1"/>
    <col min="5889" max="5889" width="30.140625" style="2" customWidth="1"/>
    <col min="5890" max="5890" width="3.5703125" style="2" customWidth="1"/>
    <col min="5891" max="5891" width="15.42578125" style="2" customWidth="1"/>
    <col min="5892" max="5892" width="28.42578125" style="2" customWidth="1"/>
    <col min="5893" max="5893" width="3.5703125" style="2" customWidth="1"/>
    <col min="5894" max="5894" width="17.42578125" style="2" bestFit="1" customWidth="1"/>
    <col min="5895" max="5895" width="26.28515625" style="2" customWidth="1"/>
    <col min="5896" max="5896" width="27.42578125" style="2" customWidth="1"/>
    <col min="5897" max="5897" width="20.5703125" style="2" customWidth="1"/>
    <col min="5898" max="5898" width="27.42578125" style="2" customWidth="1"/>
    <col min="5899" max="5899" width="59.5703125" style="2" customWidth="1"/>
    <col min="5900" max="6128" width="10.7109375" style="2"/>
    <col min="6129" max="6129" width="19.28515625" style="2" customWidth="1"/>
    <col min="6130" max="6130" width="45.85546875" style="2" customWidth="1"/>
    <col min="6131" max="6134" width="5.7109375" style="2" customWidth="1"/>
    <col min="6135" max="6138" width="4.7109375" style="2" customWidth="1"/>
    <col min="6139" max="6139" width="3.42578125" style="2" customWidth="1"/>
    <col min="6140" max="6140" width="6.85546875" style="2" customWidth="1"/>
    <col min="6141" max="6142" width="14.85546875" style="2" customWidth="1"/>
    <col min="6143" max="6143" width="3.42578125" style="2" customWidth="1"/>
    <col min="6144" max="6144" width="18.28515625" style="2" customWidth="1"/>
    <col min="6145" max="6145" width="30.140625" style="2" customWidth="1"/>
    <col min="6146" max="6146" width="3.5703125" style="2" customWidth="1"/>
    <col min="6147" max="6147" width="15.42578125" style="2" customWidth="1"/>
    <col min="6148" max="6148" width="28.42578125" style="2" customWidth="1"/>
    <col min="6149" max="6149" width="3.5703125" style="2" customWidth="1"/>
    <col min="6150" max="6150" width="17.42578125" style="2" bestFit="1" customWidth="1"/>
    <col min="6151" max="6151" width="26.28515625" style="2" customWidth="1"/>
    <col min="6152" max="6152" width="27.42578125" style="2" customWidth="1"/>
    <col min="6153" max="6153" width="20.5703125" style="2" customWidth="1"/>
    <col min="6154" max="6154" width="27.42578125" style="2" customWidth="1"/>
    <col min="6155" max="6155" width="59.5703125" style="2" customWidth="1"/>
    <col min="6156" max="6384" width="10.7109375" style="2"/>
    <col min="6385" max="6385" width="19.28515625" style="2" customWidth="1"/>
    <col min="6386" max="6386" width="45.85546875" style="2" customWidth="1"/>
    <col min="6387" max="6390" width="5.7109375" style="2" customWidth="1"/>
    <col min="6391" max="6394" width="4.7109375" style="2" customWidth="1"/>
    <col min="6395" max="6395" width="3.42578125" style="2" customWidth="1"/>
    <col min="6396" max="6396" width="6.85546875" style="2" customWidth="1"/>
    <col min="6397" max="6398" width="14.85546875" style="2" customWidth="1"/>
    <col min="6399" max="6399" width="3.42578125" style="2" customWidth="1"/>
    <col min="6400" max="6400" width="18.28515625" style="2" customWidth="1"/>
    <col min="6401" max="6401" width="30.140625" style="2" customWidth="1"/>
    <col min="6402" max="6402" width="3.5703125" style="2" customWidth="1"/>
    <col min="6403" max="6403" width="15.42578125" style="2" customWidth="1"/>
    <col min="6404" max="6404" width="28.42578125" style="2" customWidth="1"/>
    <col min="6405" max="6405" width="3.5703125" style="2" customWidth="1"/>
    <col min="6406" max="6406" width="17.42578125" style="2" bestFit="1" customWidth="1"/>
    <col min="6407" max="6407" width="26.28515625" style="2" customWidth="1"/>
    <col min="6408" max="6408" width="27.42578125" style="2" customWidth="1"/>
    <col min="6409" max="6409" width="20.5703125" style="2" customWidth="1"/>
    <col min="6410" max="6410" width="27.42578125" style="2" customWidth="1"/>
    <col min="6411" max="6411" width="59.5703125" style="2" customWidth="1"/>
    <col min="6412" max="6640" width="10.7109375" style="2"/>
    <col min="6641" max="6641" width="19.28515625" style="2" customWidth="1"/>
    <col min="6642" max="6642" width="45.85546875" style="2" customWidth="1"/>
    <col min="6643" max="6646" width="5.7109375" style="2" customWidth="1"/>
    <col min="6647" max="6650" width="4.7109375" style="2" customWidth="1"/>
    <col min="6651" max="6651" width="3.42578125" style="2" customWidth="1"/>
    <col min="6652" max="6652" width="6.85546875" style="2" customWidth="1"/>
    <col min="6653" max="6654" width="14.85546875" style="2" customWidth="1"/>
    <col min="6655" max="6655" width="3.42578125" style="2" customWidth="1"/>
    <col min="6656" max="6656" width="18.28515625" style="2" customWidth="1"/>
    <col min="6657" max="6657" width="30.140625" style="2" customWidth="1"/>
    <col min="6658" max="6658" width="3.5703125" style="2" customWidth="1"/>
    <col min="6659" max="6659" width="15.42578125" style="2" customWidth="1"/>
    <col min="6660" max="6660" width="28.42578125" style="2" customWidth="1"/>
    <col min="6661" max="6661" width="3.5703125" style="2" customWidth="1"/>
    <col min="6662" max="6662" width="17.42578125" style="2" bestFit="1" customWidth="1"/>
    <col min="6663" max="6663" width="26.28515625" style="2" customWidth="1"/>
    <col min="6664" max="6664" width="27.42578125" style="2" customWidth="1"/>
    <col min="6665" max="6665" width="20.5703125" style="2" customWidth="1"/>
    <col min="6666" max="6666" width="27.42578125" style="2" customWidth="1"/>
    <col min="6667" max="6667" width="59.5703125" style="2" customWidth="1"/>
    <col min="6668" max="6896" width="10.7109375" style="2"/>
    <col min="6897" max="6897" width="19.28515625" style="2" customWidth="1"/>
    <col min="6898" max="6898" width="45.85546875" style="2" customWidth="1"/>
    <col min="6899" max="6902" width="5.7109375" style="2" customWidth="1"/>
    <col min="6903" max="6906" width="4.7109375" style="2" customWidth="1"/>
    <col min="6907" max="6907" width="3.42578125" style="2" customWidth="1"/>
    <col min="6908" max="6908" width="6.85546875" style="2" customWidth="1"/>
    <col min="6909" max="6910" width="14.85546875" style="2" customWidth="1"/>
    <col min="6911" max="6911" width="3.42578125" style="2" customWidth="1"/>
    <col min="6912" max="6912" width="18.28515625" style="2" customWidth="1"/>
    <col min="6913" max="6913" width="30.140625" style="2" customWidth="1"/>
    <col min="6914" max="6914" width="3.5703125" style="2" customWidth="1"/>
    <col min="6915" max="6915" width="15.42578125" style="2" customWidth="1"/>
    <col min="6916" max="6916" width="28.42578125" style="2" customWidth="1"/>
    <col min="6917" max="6917" width="3.5703125" style="2" customWidth="1"/>
    <col min="6918" max="6918" width="17.42578125" style="2" bestFit="1" customWidth="1"/>
    <col min="6919" max="6919" width="26.28515625" style="2" customWidth="1"/>
    <col min="6920" max="6920" width="27.42578125" style="2" customWidth="1"/>
    <col min="6921" max="6921" width="20.5703125" style="2" customWidth="1"/>
    <col min="6922" max="6922" width="27.42578125" style="2" customWidth="1"/>
    <col min="6923" max="6923" width="59.5703125" style="2" customWidth="1"/>
    <col min="6924" max="7152" width="10.7109375" style="2"/>
    <col min="7153" max="7153" width="19.28515625" style="2" customWidth="1"/>
    <col min="7154" max="7154" width="45.85546875" style="2" customWidth="1"/>
    <col min="7155" max="7158" width="5.7109375" style="2" customWidth="1"/>
    <col min="7159" max="7162" width="4.7109375" style="2" customWidth="1"/>
    <col min="7163" max="7163" width="3.42578125" style="2" customWidth="1"/>
    <col min="7164" max="7164" width="6.85546875" style="2" customWidth="1"/>
    <col min="7165" max="7166" width="14.85546875" style="2" customWidth="1"/>
    <col min="7167" max="7167" width="3.42578125" style="2" customWidth="1"/>
    <col min="7168" max="7168" width="18.28515625" style="2" customWidth="1"/>
    <col min="7169" max="7169" width="30.140625" style="2" customWidth="1"/>
    <col min="7170" max="7170" width="3.5703125" style="2" customWidth="1"/>
    <col min="7171" max="7171" width="15.42578125" style="2" customWidth="1"/>
    <col min="7172" max="7172" width="28.42578125" style="2" customWidth="1"/>
    <col min="7173" max="7173" width="3.5703125" style="2" customWidth="1"/>
    <col min="7174" max="7174" width="17.42578125" style="2" bestFit="1" customWidth="1"/>
    <col min="7175" max="7175" width="26.28515625" style="2" customWidth="1"/>
    <col min="7176" max="7176" width="27.42578125" style="2" customWidth="1"/>
    <col min="7177" max="7177" width="20.5703125" style="2" customWidth="1"/>
    <col min="7178" max="7178" width="27.42578125" style="2" customWidth="1"/>
    <col min="7179" max="7179" width="59.5703125" style="2" customWidth="1"/>
    <col min="7180" max="7408" width="10.7109375" style="2"/>
    <col min="7409" max="7409" width="19.28515625" style="2" customWidth="1"/>
    <col min="7410" max="7410" width="45.85546875" style="2" customWidth="1"/>
    <col min="7411" max="7414" width="5.7109375" style="2" customWidth="1"/>
    <col min="7415" max="7418" width="4.7109375" style="2" customWidth="1"/>
    <col min="7419" max="7419" width="3.42578125" style="2" customWidth="1"/>
    <col min="7420" max="7420" width="6.85546875" style="2" customWidth="1"/>
    <col min="7421" max="7422" width="14.85546875" style="2" customWidth="1"/>
    <col min="7423" max="7423" width="3.42578125" style="2" customWidth="1"/>
    <col min="7424" max="7424" width="18.28515625" style="2" customWidth="1"/>
    <col min="7425" max="7425" width="30.140625" style="2" customWidth="1"/>
    <col min="7426" max="7426" width="3.5703125" style="2" customWidth="1"/>
    <col min="7427" max="7427" width="15.42578125" style="2" customWidth="1"/>
    <col min="7428" max="7428" width="28.42578125" style="2" customWidth="1"/>
    <col min="7429" max="7429" width="3.5703125" style="2" customWidth="1"/>
    <col min="7430" max="7430" width="17.42578125" style="2" bestFit="1" customWidth="1"/>
    <col min="7431" max="7431" width="26.28515625" style="2" customWidth="1"/>
    <col min="7432" max="7432" width="27.42578125" style="2" customWidth="1"/>
    <col min="7433" max="7433" width="20.5703125" style="2" customWidth="1"/>
    <col min="7434" max="7434" width="27.42578125" style="2" customWidth="1"/>
    <col min="7435" max="7435" width="59.5703125" style="2" customWidth="1"/>
    <col min="7436" max="7664" width="10.7109375" style="2"/>
    <col min="7665" max="7665" width="19.28515625" style="2" customWidth="1"/>
    <col min="7666" max="7666" width="45.85546875" style="2" customWidth="1"/>
    <col min="7667" max="7670" width="5.7109375" style="2" customWidth="1"/>
    <col min="7671" max="7674" width="4.7109375" style="2" customWidth="1"/>
    <col min="7675" max="7675" width="3.42578125" style="2" customWidth="1"/>
    <col min="7676" max="7676" width="6.85546875" style="2" customWidth="1"/>
    <col min="7677" max="7678" width="14.85546875" style="2" customWidth="1"/>
    <col min="7679" max="7679" width="3.42578125" style="2" customWidth="1"/>
    <col min="7680" max="7680" width="18.28515625" style="2" customWidth="1"/>
    <col min="7681" max="7681" width="30.140625" style="2" customWidth="1"/>
    <col min="7682" max="7682" width="3.5703125" style="2" customWidth="1"/>
    <col min="7683" max="7683" width="15.42578125" style="2" customWidth="1"/>
    <col min="7684" max="7684" width="28.42578125" style="2" customWidth="1"/>
    <col min="7685" max="7685" width="3.5703125" style="2" customWidth="1"/>
    <col min="7686" max="7686" width="17.42578125" style="2" bestFit="1" customWidth="1"/>
    <col min="7687" max="7687" width="26.28515625" style="2" customWidth="1"/>
    <col min="7688" max="7688" width="27.42578125" style="2" customWidth="1"/>
    <col min="7689" max="7689" width="20.5703125" style="2" customWidth="1"/>
    <col min="7690" max="7690" width="27.42578125" style="2" customWidth="1"/>
    <col min="7691" max="7691" width="59.5703125" style="2" customWidth="1"/>
    <col min="7692" max="7920" width="10.7109375" style="2"/>
    <col min="7921" max="7921" width="19.28515625" style="2" customWidth="1"/>
    <col min="7922" max="7922" width="45.85546875" style="2" customWidth="1"/>
    <col min="7923" max="7926" width="5.7109375" style="2" customWidth="1"/>
    <col min="7927" max="7930" width="4.7109375" style="2" customWidth="1"/>
    <col min="7931" max="7931" width="3.42578125" style="2" customWidth="1"/>
    <col min="7932" max="7932" width="6.85546875" style="2" customWidth="1"/>
    <col min="7933" max="7934" width="14.85546875" style="2" customWidth="1"/>
    <col min="7935" max="7935" width="3.42578125" style="2" customWidth="1"/>
    <col min="7936" max="7936" width="18.28515625" style="2" customWidth="1"/>
    <col min="7937" max="7937" width="30.140625" style="2" customWidth="1"/>
    <col min="7938" max="7938" width="3.5703125" style="2" customWidth="1"/>
    <col min="7939" max="7939" width="15.42578125" style="2" customWidth="1"/>
    <col min="7940" max="7940" width="28.42578125" style="2" customWidth="1"/>
    <col min="7941" max="7941" width="3.5703125" style="2" customWidth="1"/>
    <col min="7942" max="7942" width="17.42578125" style="2" bestFit="1" customWidth="1"/>
    <col min="7943" max="7943" width="26.28515625" style="2" customWidth="1"/>
    <col min="7944" max="7944" width="27.42578125" style="2" customWidth="1"/>
    <col min="7945" max="7945" width="20.5703125" style="2" customWidth="1"/>
    <col min="7946" max="7946" width="27.42578125" style="2" customWidth="1"/>
    <col min="7947" max="7947" width="59.5703125" style="2" customWidth="1"/>
    <col min="7948" max="8176" width="10.7109375" style="2"/>
    <col min="8177" max="8177" width="19.28515625" style="2" customWidth="1"/>
    <col min="8178" max="8178" width="45.85546875" style="2" customWidth="1"/>
    <col min="8179" max="8182" width="5.7109375" style="2" customWidth="1"/>
    <col min="8183" max="8186" width="4.7109375" style="2" customWidth="1"/>
    <col min="8187" max="8187" width="3.42578125" style="2" customWidth="1"/>
    <col min="8188" max="8188" width="6.85546875" style="2" customWidth="1"/>
    <col min="8189" max="8190" width="14.85546875" style="2" customWidth="1"/>
    <col min="8191" max="8191" width="3.42578125" style="2" customWidth="1"/>
    <col min="8192" max="8192" width="18.28515625" style="2" customWidth="1"/>
    <col min="8193" max="8193" width="30.140625" style="2" customWidth="1"/>
    <col min="8194" max="8194" width="3.5703125" style="2" customWidth="1"/>
    <col min="8195" max="8195" width="15.42578125" style="2" customWidth="1"/>
    <col min="8196" max="8196" width="28.42578125" style="2" customWidth="1"/>
    <col min="8197" max="8197" width="3.5703125" style="2" customWidth="1"/>
    <col min="8198" max="8198" width="17.42578125" style="2" bestFit="1" customWidth="1"/>
    <col min="8199" max="8199" width="26.28515625" style="2" customWidth="1"/>
    <col min="8200" max="8200" width="27.42578125" style="2" customWidth="1"/>
    <col min="8201" max="8201" width="20.5703125" style="2" customWidth="1"/>
    <col min="8202" max="8202" width="27.42578125" style="2" customWidth="1"/>
    <col min="8203" max="8203" width="59.5703125" style="2" customWidth="1"/>
    <col min="8204" max="8432" width="10.7109375" style="2"/>
    <col min="8433" max="8433" width="19.28515625" style="2" customWidth="1"/>
    <col min="8434" max="8434" width="45.85546875" style="2" customWidth="1"/>
    <col min="8435" max="8438" width="5.7109375" style="2" customWidth="1"/>
    <col min="8439" max="8442" width="4.7109375" style="2" customWidth="1"/>
    <col min="8443" max="8443" width="3.42578125" style="2" customWidth="1"/>
    <col min="8444" max="8444" width="6.85546875" style="2" customWidth="1"/>
    <col min="8445" max="8446" width="14.85546875" style="2" customWidth="1"/>
    <col min="8447" max="8447" width="3.42578125" style="2" customWidth="1"/>
    <col min="8448" max="8448" width="18.28515625" style="2" customWidth="1"/>
    <col min="8449" max="8449" width="30.140625" style="2" customWidth="1"/>
    <col min="8450" max="8450" width="3.5703125" style="2" customWidth="1"/>
    <col min="8451" max="8451" width="15.42578125" style="2" customWidth="1"/>
    <col min="8452" max="8452" width="28.42578125" style="2" customWidth="1"/>
    <col min="8453" max="8453" width="3.5703125" style="2" customWidth="1"/>
    <col min="8454" max="8454" width="17.42578125" style="2" bestFit="1" customWidth="1"/>
    <col min="8455" max="8455" width="26.28515625" style="2" customWidth="1"/>
    <col min="8456" max="8456" width="27.42578125" style="2" customWidth="1"/>
    <col min="8457" max="8457" width="20.5703125" style="2" customWidth="1"/>
    <col min="8458" max="8458" width="27.42578125" style="2" customWidth="1"/>
    <col min="8459" max="8459" width="59.5703125" style="2" customWidth="1"/>
    <col min="8460" max="8688" width="10.7109375" style="2"/>
    <col min="8689" max="8689" width="19.28515625" style="2" customWidth="1"/>
    <col min="8690" max="8690" width="45.85546875" style="2" customWidth="1"/>
    <col min="8691" max="8694" width="5.7109375" style="2" customWidth="1"/>
    <col min="8695" max="8698" width="4.7109375" style="2" customWidth="1"/>
    <col min="8699" max="8699" width="3.42578125" style="2" customWidth="1"/>
    <col min="8700" max="8700" width="6.85546875" style="2" customWidth="1"/>
    <col min="8701" max="8702" width="14.85546875" style="2" customWidth="1"/>
    <col min="8703" max="8703" width="3.42578125" style="2" customWidth="1"/>
    <col min="8704" max="8704" width="18.28515625" style="2" customWidth="1"/>
    <col min="8705" max="8705" width="30.140625" style="2" customWidth="1"/>
    <col min="8706" max="8706" width="3.5703125" style="2" customWidth="1"/>
    <col min="8707" max="8707" width="15.42578125" style="2" customWidth="1"/>
    <col min="8708" max="8708" width="28.42578125" style="2" customWidth="1"/>
    <col min="8709" max="8709" width="3.5703125" style="2" customWidth="1"/>
    <col min="8710" max="8710" width="17.42578125" style="2" bestFit="1" customWidth="1"/>
    <col min="8711" max="8711" width="26.28515625" style="2" customWidth="1"/>
    <col min="8712" max="8712" width="27.42578125" style="2" customWidth="1"/>
    <col min="8713" max="8713" width="20.5703125" style="2" customWidth="1"/>
    <col min="8714" max="8714" width="27.42578125" style="2" customWidth="1"/>
    <col min="8715" max="8715" width="59.5703125" style="2" customWidth="1"/>
    <col min="8716" max="8944" width="10.7109375" style="2"/>
    <col min="8945" max="8945" width="19.28515625" style="2" customWidth="1"/>
    <col min="8946" max="8946" width="45.85546875" style="2" customWidth="1"/>
    <col min="8947" max="8950" width="5.7109375" style="2" customWidth="1"/>
    <col min="8951" max="8954" width="4.7109375" style="2" customWidth="1"/>
    <col min="8955" max="8955" width="3.42578125" style="2" customWidth="1"/>
    <col min="8956" max="8956" width="6.85546875" style="2" customWidth="1"/>
    <col min="8957" max="8958" width="14.85546875" style="2" customWidth="1"/>
    <col min="8959" max="8959" width="3.42578125" style="2" customWidth="1"/>
    <col min="8960" max="8960" width="18.28515625" style="2" customWidth="1"/>
    <col min="8961" max="8961" width="30.140625" style="2" customWidth="1"/>
    <col min="8962" max="8962" width="3.5703125" style="2" customWidth="1"/>
    <col min="8963" max="8963" width="15.42578125" style="2" customWidth="1"/>
    <col min="8964" max="8964" width="28.42578125" style="2" customWidth="1"/>
    <col min="8965" max="8965" width="3.5703125" style="2" customWidth="1"/>
    <col min="8966" max="8966" width="17.42578125" style="2" bestFit="1" customWidth="1"/>
    <col min="8967" max="8967" width="26.28515625" style="2" customWidth="1"/>
    <col min="8968" max="8968" width="27.42578125" style="2" customWidth="1"/>
    <col min="8969" max="8969" width="20.5703125" style="2" customWidth="1"/>
    <col min="8970" max="8970" width="27.42578125" style="2" customWidth="1"/>
    <col min="8971" max="8971" width="59.5703125" style="2" customWidth="1"/>
    <col min="8972" max="9200" width="10.7109375" style="2"/>
    <col min="9201" max="9201" width="19.28515625" style="2" customWidth="1"/>
    <col min="9202" max="9202" width="45.85546875" style="2" customWidth="1"/>
    <col min="9203" max="9206" width="5.7109375" style="2" customWidth="1"/>
    <col min="9207" max="9210" width="4.7109375" style="2" customWidth="1"/>
    <col min="9211" max="9211" width="3.42578125" style="2" customWidth="1"/>
    <col min="9212" max="9212" width="6.85546875" style="2" customWidth="1"/>
    <col min="9213" max="9214" width="14.85546875" style="2" customWidth="1"/>
    <col min="9215" max="9215" width="3.42578125" style="2" customWidth="1"/>
    <col min="9216" max="9216" width="18.28515625" style="2" customWidth="1"/>
    <col min="9217" max="9217" width="30.140625" style="2" customWidth="1"/>
    <col min="9218" max="9218" width="3.5703125" style="2" customWidth="1"/>
    <col min="9219" max="9219" width="15.42578125" style="2" customWidth="1"/>
    <col min="9220" max="9220" width="28.42578125" style="2" customWidth="1"/>
    <col min="9221" max="9221" width="3.5703125" style="2" customWidth="1"/>
    <col min="9222" max="9222" width="17.42578125" style="2" bestFit="1" customWidth="1"/>
    <col min="9223" max="9223" width="26.28515625" style="2" customWidth="1"/>
    <col min="9224" max="9224" width="27.42578125" style="2" customWidth="1"/>
    <col min="9225" max="9225" width="20.5703125" style="2" customWidth="1"/>
    <col min="9226" max="9226" width="27.42578125" style="2" customWidth="1"/>
    <col min="9227" max="9227" width="59.5703125" style="2" customWidth="1"/>
    <col min="9228" max="9456" width="10.7109375" style="2"/>
    <col min="9457" max="9457" width="19.28515625" style="2" customWidth="1"/>
    <col min="9458" max="9458" width="45.85546875" style="2" customWidth="1"/>
    <col min="9459" max="9462" width="5.7109375" style="2" customWidth="1"/>
    <col min="9463" max="9466" width="4.7109375" style="2" customWidth="1"/>
    <col min="9467" max="9467" width="3.42578125" style="2" customWidth="1"/>
    <col min="9468" max="9468" width="6.85546875" style="2" customWidth="1"/>
    <col min="9469" max="9470" width="14.85546875" style="2" customWidth="1"/>
    <col min="9471" max="9471" width="3.42578125" style="2" customWidth="1"/>
    <col min="9472" max="9472" width="18.28515625" style="2" customWidth="1"/>
    <col min="9473" max="9473" width="30.140625" style="2" customWidth="1"/>
    <col min="9474" max="9474" width="3.5703125" style="2" customWidth="1"/>
    <col min="9475" max="9475" width="15.42578125" style="2" customWidth="1"/>
    <col min="9476" max="9476" width="28.42578125" style="2" customWidth="1"/>
    <col min="9477" max="9477" width="3.5703125" style="2" customWidth="1"/>
    <col min="9478" max="9478" width="17.42578125" style="2" bestFit="1" customWidth="1"/>
    <col min="9479" max="9479" width="26.28515625" style="2" customWidth="1"/>
    <col min="9480" max="9480" width="27.42578125" style="2" customWidth="1"/>
    <col min="9481" max="9481" width="20.5703125" style="2" customWidth="1"/>
    <col min="9482" max="9482" width="27.42578125" style="2" customWidth="1"/>
    <col min="9483" max="9483" width="59.5703125" style="2" customWidth="1"/>
    <col min="9484" max="9712" width="10.7109375" style="2"/>
    <col min="9713" max="9713" width="19.28515625" style="2" customWidth="1"/>
    <col min="9714" max="9714" width="45.85546875" style="2" customWidth="1"/>
    <col min="9715" max="9718" width="5.7109375" style="2" customWidth="1"/>
    <col min="9719" max="9722" width="4.7109375" style="2" customWidth="1"/>
    <col min="9723" max="9723" width="3.42578125" style="2" customWidth="1"/>
    <col min="9724" max="9724" width="6.85546875" style="2" customWidth="1"/>
    <col min="9725" max="9726" width="14.85546875" style="2" customWidth="1"/>
    <col min="9727" max="9727" width="3.42578125" style="2" customWidth="1"/>
    <col min="9728" max="9728" width="18.28515625" style="2" customWidth="1"/>
    <col min="9729" max="9729" width="30.140625" style="2" customWidth="1"/>
    <col min="9730" max="9730" width="3.5703125" style="2" customWidth="1"/>
    <col min="9731" max="9731" width="15.42578125" style="2" customWidth="1"/>
    <col min="9732" max="9732" width="28.42578125" style="2" customWidth="1"/>
    <col min="9733" max="9733" width="3.5703125" style="2" customWidth="1"/>
    <col min="9734" max="9734" width="17.42578125" style="2" bestFit="1" customWidth="1"/>
    <col min="9735" max="9735" width="26.28515625" style="2" customWidth="1"/>
    <col min="9736" max="9736" width="27.42578125" style="2" customWidth="1"/>
    <col min="9737" max="9737" width="20.5703125" style="2" customWidth="1"/>
    <col min="9738" max="9738" width="27.42578125" style="2" customWidth="1"/>
    <col min="9739" max="9739" width="59.5703125" style="2" customWidth="1"/>
    <col min="9740" max="9968" width="10.7109375" style="2"/>
    <col min="9969" max="9969" width="19.28515625" style="2" customWidth="1"/>
    <col min="9970" max="9970" width="45.85546875" style="2" customWidth="1"/>
    <col min="9971" max="9974" width="5.7109375" style="2" customWidth="1"/>
    <col min="9975" max="9978" width="4.7109375" style="2" customWidth="1"/>
    <col min="9979" max="9979" width="3.42578125" style="2" customWidth="1"/>
    <col min="9980" max="9980" width="6.85546875" style="2" customWidth="1"/>
    <col min="9981" max="9982" width="14.85546875" style="2" customWidth="1"/>
    <col min="9983" max="9983" width="3.42578125" style="2" customWidth="1"/>
    <col min="9984" max="9984" width="18.28515625" style="2" customWidth="1"/>
    <col min="9985" max="9985" width="30.140625" style="2" customWidth="1"/>
    <col min="9986" max="9986" width="3.5703125" style="2" customWidth="1"/>
    <col min="9987" max="9987" width="15.42578125" style="2" customWidth="1"/>
    <col min="9988" max="9988" width="28.42578125" style="2" customWidth="1"/>
    <col min="9989" max="9989" width="3.5703125" style="2" customWidth="1"/>
    <col min="9990" max="9990" width="17.42578125" style="2" bestFit="1" customWidth="1"/>
    <col min="9991" max="9991" width="26.28515625" style="2" customWidth="1"/>
    <col min="9992" max="9992" width="27.42578125" style="2" customWidth="1"/>
    <col min="9993" max="9993" width="20.5703125" style="2" customWidth="1"/>
    <col min="9994" max="9994" width="27.42578125" style="2" customWidth="1"/>
    <col min="9995" max="9995" width="59.5703125" style="2" customWidth="1"/>
    <col min="9996" max="10224" width="10.7109375" style="2"/>
    <col min="10225" max="10225" width="19.28515625" style="2" customWidth="1"/>
    <col min="10226" max="10226" width="45.85546875" style="2" customWidth="1"/>
    <col min="10227" max="10230" width="5.7109375" style="2" customWidth="1"/>
    <col min="10231" max="10234" width="4.7109375" style="2" customWidth="1"/>
    <col min="10235" max="10235" width="3.42578125" style="2" customWidth="1"/>
    <col min="10236" max="10236" width="6.85546875" style="2" customWidth="1"/>
    <col min="10237" max="10238" width="14.85546875" style="2" customWidth="1"/>
    <col min="10239" max="10239" width="3.42578125" style="2" customWidth="1"/>
    <col min="10240" max="10240" width="18.28515625" style="2" customWidth="1"/>
    <col min="10241" max="10241" width="30.140625" style="2" customWidth="1"/>
    <col min="10242" max="10242" width="3.5703125" style="2" customWidth="1"/>
    <col min="10243" max="10243" width="15.42578125" style="2" customWidth="1"/>
    <col min="10244" max="10244" width="28.42578125" style="2" customWidth="1"/>
    <col min="10245" max="10245" width="3.5703125" style="2" customWidth="1"/>
    <col min="10246" max="10246" width="17.42578125" style="2" bestFit="1" customWidth="1"/>
    <col min="10247" max="10247" width="26.28515625" style="2" customWidth="1"/>
    <col min="10248" max="10248" width="27.42578125" style="2" customWidth="1"/>
    <col min="10249" max="10249" width="20.5703125" style="2" customWidth="1"/>
    <col min="10250" max="10250" width="27.42578125" style="2" customWidth="1"/>
    <col min="10251" max="10251" width="59.5703125" style="2" customWidth="1"/>
    <col min="10252" max="10480" width="10.7109375" style="2"/>
    <col min="10481" max="10481" width="19.28515625" style="2" customWidth="1"/>
    <col min="10482" max="10482" width="45.85546875" style="2" customWidth="1"/>
    <col min="10483" max="10486" width="5.7109375" style="2" customWidth="1"/>
    <col min="10487" max="10490" width="4.7109375" style="2" customWidth="1"/>
    <col min="10491" max="10491" width="3.42578125" style="2" customWidth="1"/>
    <col min="10492" max="10492" width="6.85546875" style="2" customWidth="1"/>
    <col min="10493" max="10494" width="14.85546875" style="2" customWidth="1"/>
    <col min="10495" max="10495" width="3.42578125" style="2" customWidth="1"/>
    <col min="10496" max="10496" width="18.28515625" style="2" customWidth="1"/>
    <col min="10497" max="10497" width="30.140625" style="2" customWidth="1"/>
    <col min="10498" max="10498" width="3.5703125" style="2" customWidth="1"/>
    <col min="10499" max="10499" width="15.42578125" style="2" customWidth="1"/>
    <col min="10500" max="10500" width="28.42578125" style="2" customWidth="1"/>
    <col min="10501" max="10501" width="3.5703125" style="2" customWidth="1"/>
    <col min="10502" max="10502" width="17.42578125" style="2" bestFit="1" customWidth="1"/>
    <col min="10503" max="10503" width="26.28515625" style="2" customWidth="1"/>
    <col min="10504" max="10504" width="27.42578125" style="2" customWidth="1"/>
    <col min="10505" max="10505" width="20.5703125" style="2" customWidth="1"/>
    <col min="10506" max="10506" width="27.42578125" style="2" customWidth="1"/>
    <col min="10507" max="10507" width="59.5703125" style="2" customWidth="1"/>
    <col min="10508" max="10736" width="10.7109375" style="2"/>
    <col min="10737" max="10737" width="19.28515625" style="2" customWidth="1"/>
    <col min="10738" max="10738" width="45.85546875" style="2" customWidth="1"/>
    <col min="10739" max="10742" width="5.7109375" style="2" customWidth="1"/>
    <col min="10743" max="10746" width="4.7109375" style="2" customWidth="1"/>
    <col min="10747" max="10747" width="3.42578125" style="2" customWidth="1"/>
    <col min="10748" max="10748" width="6.85546875" style="2" customWidth="1"/>
    <col min="10749" max="10750" width="14.85546875" style="2" customWidth="1"/>
    <col min="10751" max="10751" width="3.42578125" style="2" customWidth="1"/>
    <col min="10752" max="10752" width="18.28515625" style="2" customWidth="1"/>
    <col min="10753" max="10753" width="30.140625" style="2" customWidth="1"/>
    <col min="10754" max="10754" width="3.5703125" style="2" customWidth="1"/>
    <col min="10755" max="10755" width="15.42578125" style="2" customWidth="1"/>
    <col min="10756" max="10756" width="28.42578125" style="2" customWidth="1"/>
    <col min="10757" max="10757" width="3.5703125" style="2" customWidth="1"/>
    <col min="10758" max="10758" width="17.42578125" style="2" bestFit="1" customWidth="1"/>
    <col min="10759" max="10759" width="26.28515625" style="2" customWidth="1"/>
    <col min="10760" max="10760" width="27.42578125" style="2" customWidth="1"/>
    <col min="10761" max="10761" width="20.5703125" style="2" customWidth="1"/>
    <col min="10762" max="10762" width="27.42578125" style="2" customWidth="1"/>
    <col min="10763" max="10763" width="59.5703125" style="2" customWidth="1"/>
    <col min="10764" max="10992" width="10.7109375" style="2"/>
    <col min="10993" max="10993" width="19.28515625" style="2" customWidth="1"/>
    <col min="10994" max="10994" width="45.85546875" style="2" customWidth="1"/>
    <col min="10995" max="10998" width="5.7109375" style="2" customWidth="1"/>
    <col min="10999" max="11002" width="4.7109375" style="2" customWidth="1"/>
    <col min="11003" max="11003" width="3.42578125" style="2" customWidth="1"/>
    <col min="11004" max="11004" width="6.85546875" style="2" customWidth="1"/>
    <col min="11005" max="11006" width="14.85546875" style="2" customWidth="1"/>
    <col min="11007" max="11007" width="3.42578125" style="2" customWidth="1"/>
    <col min="11008" max="11008" width="18.28515625" style="2" customWidth="1"/>
    <col min="11009" max="11009" width="30.140625" style="2" customWidth="1"/>
    <col min="11010" max="11010" width="3.5703125" style="2" customWidth="1"/>
    <col min="11011" max="11011" width="15.42578125" style="2" customWidth="1"/>
    <col min="11012" max="11012" width="28.42578125" style="2" customWidth="1"/>
    <col min="11013" max="11013" width="3.5703125" style="2" customWidth="1"/>
    <col min="11014" max="11014" width="17.42578125" style="2" bestFit="1" customWidth="1"/>
    <col min="11015" max="11015" width="26.28515625" style="2" customWidth="1"/>
    <col min="11016" max="11016" width="27.42578125" style="2" customWidth="1"/>
    <col min="11017" max="11017" width="20.5703125" style="2" customWidth="1"/>
    <col min="11018" max="11018" width="27.42578125" style="2" customWidth="1"/>
    <col min="11019" max="11019" width="59.5703125" style="2" customWidth="1"/>
    <col min="11020" max="11248" width="10.7109375" style="2"/>
    <col min="11249" max="11249" width="19.28515625" style="2" customWidth="1"/>
    <col min="11250" max="11250" width="45.85546875" style="2" customWidth="1"/>
    <col min="11251" max="11254" width="5.7109375" style="2" customWidth="1"/>
    <col min="11255" max="11258" width="4.7109375" style="2" customWidth="1"/>
    <col min="11259" max="11259" width="3.42578125" style="2" customWidth="1"/>
    <col min="11260" max="11260" width="6.85546875" style="2" customWidth="1"/>
    <col min="11261" max="11262" width="14.85546875" style="2" customWidth="1"/>
    <col min="11263" max="11263" width="3.42578125" style="2" customWidth="1"/>
    <col min="11264" max="11264" width="18.28515625" style="2" customWidth="1"/>
    <col min="11265" max="11265" width="30.140625" style="2" customWidth="1"/>
    <col min="11266" max="11266" width="3.5703125" style="2" customWidth="1"/>
    <col min="11267" max="11267" width="15.42578125" style="2" customWidth="1"/>
    <col min="11268" max="11268" width="28.42578125" style="2" customWidth="1"/>
    <col min="11269" max="11269" width="3.5703125" style="2" customWidth="1"/>
    <col min="11270" max="11270" width="17.42578125" style="2" bestFit="1" customWidth="1"/>
    <col min="11271" max="11271" width="26.28515625" style="2" customWidth="1"/>
    <col min="11272" max="11272" width="27.42578125" style="2" customWidth="1"/>
    <col min="11273" max="11273" width="20.5703125" style="2" customWidth="1"/>
    <col min="11274" max="11274" width="27.42578125" style="2" customWidth="1"/>
    <col min="11275" max="11275" width="59.5703125" style="2" customWidth="1"/>
    <col min="11276" max="11504" width="10.7109375" style="2"/>
    <col min="11505" max="11505" width="19.28515625" style="2" customWidth="1"/>
    <col min="11506" max="11506" width="45.85546875" style="2" customWidth="1"/>
    <col min="11507" max="11510" width="5.7109375" style="2" customWidth="1"/>
    <col min="11511" max="11514" width="4.7109375" style="2" customWidth="1"/>
    <col min="11515" max="11515" width="3.42578125" style="2" customWidth="1"/>
    <col min="11516" max="11516" width="6.85546875" style="2" customWidth="1"/>
    <col min="11517" max="11518" width="14.85546875" style="2" customWidth="1"/>
    <col min="11519" max="11519" width="3.42578125" style="2" customWidth="1"/>
    <col min="11520" max="11520" width="18.28515625" style="2" customWidth="1"/>
    <col min="11521" max="11521" width="30.140625" style="2" customWidth="1"/>
    <col min="11522" max="11522" width="3.5703125" style="2" customWidth="1"/>
    <col min="11523" max="11523" width="15.42578125" style="2" customWidth="1"/>
    <col min="11524" max="11524" width="28.42578125" style="2" customWidth="1"/>
    <col min="11525" max="11525" width="3.5703125" style="2" customWidth="1"/>
    <col min="11526" max="11526" width="17.42578125" style="2" bestFit="1" customWidth="1"/>
    <col min="11527" max="11527" width="26.28515625" style="2" customWidth="1"/>
    <col min="11528" max="11528" width="27.42578125" style="2" customWidth="1"/>
    <col min="11529" max="11529" width="20.5703125" style="2" customWidth="1"/>
    <col min="11530" max="11530" width="27.42578125" style="2" customWidth="1"/>
    <col min="11531" max="11531" width="59.5703125" style="2" customWidth="1"/>
    <col min="11532" max="11760" width="10.7109375" style="2"/>
    <col min="11761" max="11761" width="19.28515625" style="2" customWidth="1"/>
    <col min="11762" max="11762" width="45.85546875" style="2" customWidth="1"/>
    <col min="11763" max="11766" width="5.7109375" style="2" customWidth="1"/>
    <col min="11767" max="11770" width="4.7109375" style="2" customWidth="1"/>
    <col min="11771" max="11771" width="3.42578125" style="2" customWidth="1"/>
    <col min="11772" max="11772" width="6.85546875" style="2" customWidth="1"/>
    <col min="11773" max="11774" width="14.85546875" style="2" customWidth="1"/>
    <col min="11775" max="11775" width="3.42578125" style="2" customWidth="1"/>
    <col min="11776" max="11776" width="18.28515625" style="2" customWidth="1"/>
    <col min="11777" max="11777" width="30.140625" style="2" customWidth="1"/>
    <col min="11778" max="11778" width="3.5703125" style="2" customWidth="1"/>
    <col min="11779" max="11779" width="15.42578125" style="2" customWidth="1"/>
    <col min="11780" max="11780" width="28.42578125" style="2" customWidth="1"/>
    <col min="11781" max="11781" width="3.5703125" style="2" customWidth="1"/>
    <col min="11782" max="11782" width="17.42578125" style="2" bestFit="1" customWidth="1"/>
    <col min="11783" max="11783" width="26.28515625" style="2" customWidth="1"/>
    <col min="11784" max="11784" width="27.42578125" style="2" customWidth="1"/>
    <col min="11785" max="11785" width="20.5703125" style="2" customWidth="1"/>
    <col min="11786" max="11786" width="27.42578125" style="2" customWidth="1"/>
    <col min="11787" max="11787" width="59.5703125" style="2" customWidth="1"/>
    <col min="11788" max="12016" width="10.7109375" style="2"/>
    <col min="12017" max="12017" width="19.28515625" style="2" customWidth="1"/>
    <col min="12018" max="12018" width="45.85546875" style="2" customWidth="1"/>
    <col min="12019" max="12022" width="5.7109375" style="2" customWidth="1"/>
    <col min="12023" max="12026" width="4.7109375" style="2" customWidth="1"/>
    <col min="12027" max="12027" width="3.42578125" style="2" customWidth="1"/>
    <col min="12028" max="12028" width="6.85546875" style="2" customWidth="1"/>
    <col min="12029" max="12030" width="14.85546875" style="2" customWidth="1"/>
    <col min="12031" max="12031" width="3.42578125" style="2" customWidth="1"/>
    <col min="12032" max="12032" width="18.28515625" style="2" customWidth="1"/>
    <col min="12033" max="12033" width="30.140625" style="2" customWidth="1"/>
    <col min="12034" max="12034" width="3.5703125" style="2" customWidth="1"/>
    <col min="12035" max="12035" width="15.42578125" style="2" customWidth="1"/>
    <col min="12036" max="12036" width="28.42578125" style="2" customWidth="1"/>
    <col min="12037" max="12037" width="3.5703125" style="2" customWidth="1"/>
    <col min="12038" max="12038" width="17.42578125" style="2" bestFit="1" customWidth="1"/>
    <col min="12039" max="12039" width="26.28515625" style="2" customWidth="1"/>
    <col min="12040" max="12040" width="27.42578125" style="2" customWidth="1"/>
    <col min="12041" max="12041" width="20.5703125" style="2" customWidth="1"/>
    <col min="12042" max="12042" width="27.42578125" style="2" customWidth="1"/>
    <col min="12043" max="12043" width="59.5703125" style="2" customWidth="1"/>
    <col min="12044" max="12272" width="10.7109375" style="2"/>
    <col min="12273" max="12273" width="19.28515625" style="2" customWidth="1"/>
    <col min="12274" max="12274" width="45.85546875" style="2" customWidth="1"/>
    <col min="12275" max="12278" width="5.7109375" style="2" customWidth="1"/>
    <col min="12279" max="12282" width="4.7109375" style="2" customWidth="1"/>
    <col min="12283" max="12283" width="3.42578125" style="2" customWidth="1"/>
    <col min="12284" max="12284" width="6.85546875" style="2" customWidth="1"/>
    <col min="12285" max="12286" width="14.85546875" style="2" customWidth="1"/>
    <col min="12287" max="12287" width="3.42578125" style="2" customWidth="1"/>
    <col min="12288" max="12288" width="18.28515625" style="2" customWidth="1"/>
    <col min="12289" max="12289" width="30.140625" style="2" customWidth="1"/>
    <col min="12290" max="12290" width="3.5703125" style="2" customWidth="1"/>
    <col min="12291" max="12291" width="15.42578125" style="2" customWidth="1"/>
    <col min="12292" max="12292" width="28.42578125" style="2" customWidth="1"/>
    <col min="12293" max="12293" width="3.5703125" style="2" customWidth="1"/>
    <col min="12294" max="12294" width="17.42578125" style="2" bestFit="1" customWidth="1"/>
    <col min="12295" max="12295" width="26.28515625" style="2" customWidth="1"/>
    <col min="12296" max="12296" width="27.42578125" style="2" customWidth="1"/>
    <col min="12297" max="12297" width="20.5703125" style="2" customWidth="1"/>
    <col min="12298" max="12298" width="27.42578125" style="2" customWidth="1"/>
    <col min="12299" max="12299" width="59.5703125" style="2" customWidth="1"/>
    <col min="12300" max="12528" width="10.7109375" style="2"/>
    <col min="12529" max="12529" width="19.28515625" style="2" customWidth="1"/>
    <col min="12530" max="12530" width="45.85546875" style="2" customWidth="1"/>
    <col min="12531" max="12534" width="5.7109375" style="2" customWidth="1"/>
    <col min="12535" max="12538" width="4.7109375" style="2" customWidth="1"/>
    <col min="12539" max="12539" width="3.42578125" style="2" customWidth="1"/>
    <col min="12540" max="12540" width="6.85546875" style="2" customWidth="1"/>
    <col min="12541" max="12542" width="14.85546875" style="2" customWidth="1"/>
    <col min="12543" max="12543" width="3.42578125" style="2" customWidth="1"/>
    <col min="12544" max="12544" width="18.28515625" style="2" customWidth="1"/>
    <col min="12545" max="12545" width="30.140625" style="2" customWidth="1"/>
    <col min="12546" max="12546" width="3.5703125" style="2" customWidth="1"/>
    <col min="12547" max="12547" width="15.42578125" style="2" customWidth="1"/>
    <col min="12548" max="12548" width="28.42578125" style="2" customWidth="1"/>
    <col min="12549" max="12549" width="3.5703125" style="2" customWidth="1"/>
    <col min="12550" max="12550" width="17.42578125" style="2" bestFit="1" customWidth="1"/>
    <col min="12551" max="12551" width="26.28515625" style="2" customWidth="1"/>
    <col min="12552" max="12552" width="27.42578125" style="2" customWidth="1"/>
    <col min="12553" max="12553" width="20.5703125" style="2" customWidth="1"/>
    <col min="12554" max="12554" width="27.42578125" style="2" customWidth="1"/>
    <col min="12555" max="12555" width="59.5703125" style="2" customWidth="1"/>
    <col min="12556" max="12784" width="10.7109375" style="2"/>
    <col min="12785" max="12785" width="19.28515625" style="2" customWidth="1"/>
    <col min="12786" max="12786" width="45.85546875" style="2" customWidth="1"/>
    <col min="12787" max="12790" width="5.7109375" style="2" customWidth="1"/>
    <col min="12791" max="12794" width="4.7109375" style="2" customWidth="1"/>
    <col min="12795" max="12795" width="3.42578125" style="2" customWidth="1"/>
    <col min="12796" max="12796" width="6.85546875" style="2" customWidth="1"/>
    <col min="12797" max="12798" width="14.85546875" style="2" customWidth="1"/>
    <col min="12799" max="12799" width="3.42578125" style="2" customWidth="1"/>
    <col min="12800" max="12800" width="18.28515625" style="2" customWidth="1"/>
    <col min="12801" max="12801" width="30.140625" style="2" customWidth="1"/>
    <col min="12802" max="12802" width="3.5703125" style="2" customWidth="1"/>
    <col min="12803" max="12803" width="15.42578125" style="2" customWidth="1"/>
    <col min="12804" max="12804" width="28.42578125" style="2" customWidth="1"/>
    <col min="12805" max="12805" width="3.5703125" style="2" customWidth="1"/>
    <col min="12806" max="12806" width="17.42578125" style="2" bestFit="1" customWidth="1"/>
    <col min="12807" max="12807" width="26.28515625" style="2" customWidth="1"/>
    <col min="12808" max="12808" width="27.42578125" style="2" customWidth="1"/>
    <col min="12809" max="12809" width="20.5703125" style="2" customWidth="1"/>
    <col min="12810" max="12810" width="27.42578125" style="2" customWidth="1"/>
    <col min="12811" max="12811" width="59.5703125" style="2" customWidth="1"/>
    <col min="12812" max="13040" width="10.7109375" style="2"/>
    <col min="13041" max="13041" width="19.28515625" style="2" customWidth="1"/>
    <col min="13042" max="13042" width="45.85546875" style="2" customWidth="1"/>
    <col min="13043" max="13046" width="5.7109375" style="2" customWidth="1"/>
    <col min="13047" max="13050" width="4.7109375" style="2" customWidth="1"/>
    <col min="13051" max="13051" width="3.42578125" style="2" customWidth="1"/>
    <col min="13052" max="13052" width="6.85546875" style="2" customWidth="1"/>
    <col min="13053" max="13054" width="14.85546875" style="2" customWidth="1"/>
    <col min="13055" max="13055" width="3.42578125" style="2" customWidth="1"/>
    <col min="13056" max="13056" width="18.28515625" style="2" customWidth="1"/>
    <col min="13057" max="13057" width="30.140625" style="2" customWidth="1"/>
    <col min="13058" max="13058" width="3.5703125" style="2" customWidth="1"/>
    <col min="13059" max="13059" width="15.42578125" style="2" customWidth="1"/>
    <col min="13060" max="13060" width="28.42578125" style="2" customWidth="1"/>
    <col min="13061" max="13061" width="3.5703125" style="2" customWidth="1"/>
    <col min="13062" max="13062" width="17.42578125" style="2" bestFit="1" customWidth="1"/>
    <col min="13063" max="13063" width="26.28515625" style="2" customWidth="1"/>
    <col min="13064" max="13064" width="27.42578125" style="2" customWidth="1"/>
    <col min="13065" max="13065" width="20.5703125" style="2" customWidth="1"/>
    <col min="13066" max="13066" width="27.42578125" style="2" customWidth="1"/>
    <col min="13067" max="13067" width="59.5703125" style="2" customWidth="1"/>
    <col min="13068" max="13296" width="10.7109375" style="2"/>
    <col min="13297" max="13297" width="19.28515625" style="2" customWidth="1"/>
    <col min="13298" max="13298" width="45.85546875" style="2" customWidth="1"/>
    <col min="13299" max="13302" width="5.7109375" style="2" customWidth="1"/>
    <col min="13303" max="13306" width="4.7109375" style="2" customWidth="1"/>
    <col min="13307" max="13307" width="3.42578125" style="2" customWidth="1"/>
    <col min="13308" max="13308" width="6.85546875" style="2" customWidth="1"/>
    <col min="13309" max="13310" width="14.85546875" style="2" customWidth="1"/>
    <col min="13311" max="13311" width="3.42578125" style="2" customWidth="1"/>
    <col min="13312" max="13312" width="18.28515625" style="2" customWidth="1"/>
    <col min="13313" max="13313" width="30.140625" style="2" customWidth="1"/>
    <col min="13314" max="13314" width="3.5703125" style="2" customWidth="1"/>
    <col min="13315" max="13315" width="15.42578125" style="2" customWidth="1"/>
    <col min="13316" max="13316" width="28.42578125" style="2" customWidth="1"/>
    <col min="13317" max="13317" width="3.5703125" style="2" customWidth="1"/>
    <col min="13318" max="13318" width="17.42578125" style="2" bestFit="1" customWidth="1"/>
    <col min="13319" max="13319" width="26.28515625" style="2" customWidth="1"/>
    <col min="13320" max="13320" width="27.42578125" style="2" customWidth="1"/>
    <col min="13321" max="13321" width="20.5703125" style="2" customWidth="1"/>
    <col min="13322" max="13322" width="27.42578125" style="2" customWidth="1"/>
    <col min="13323" max="13323" width="59.5703125" style="2" customWidth="1"/>
    <col min="13324" max="13552" width="10.7109375" style="2"/>
    <col min="13553" max="13553" width="19.28515625" style="2" customWidth="1"/>
    <col min="13554" max="13554" width="45.85546875" style="2" customWidth="1"/>
    <col min="13555" max="13558" width="5.7109375" style="2" customWidth="1"/>
    <col min="13559" max="13562" width="4.7109375" style="2" customWidth="1"/>
    <col min="13563" max="13563" width="3.42578125" style="2" customWidth="1"/>
    <col min="13564" max="13564" width="6.85546875" style="2" customWidth="1"/>
    <col min="13565" max="13566" width="14.85546875" style="2" customWidth="1"/>
    <col min="13567" max="13567" width="3.42578125" style="2" customWidth="1"/>
    <col min="13568" max="13568" width="18.28515625" style="2" customWidth="1"/>
    <col min="13569" max="13569" width="30.140625" style="2" customWidth="1"/>
    <col min="13570" max="13570" width="3.5703125" style="2" customWidth="1"/>
    <col min="13571" max="13571" width="15.42578125" style="2" customWidth="1"/>
    <col min="13572" max="13572" width="28.42578125" style="2" customWidth="1"/>
    <col min="13573" max="13573" width="3.5703125" style="2" customWidth="1"/>
    <col min="13574" max="13574" width="17.42578125" style="2" bestFit="1" customWidth="1"/>
    <col min="13575" max="13575" width="26.28515625" style="2" customWidth="1"/>
    <col min="13576" max="13576" width="27.42578125" style="2" customWidth="1"/>
    <col min="13577" max="13577" width="20.5703125" style="2" customWidth="1"/>
    <col min="13578" max="13578" width="27.42578125" style="2" customWidth="1"/>
    <col min="13579" max="13579" width="59.5703125" style="2" customWidth="1"/>
    <col min="13580" max="13808" width="10.7109375" style="2"/>
    <col min="13809" max="13809" width="19.28515625" style="2" customWidth="1"/>
    <col min="13810" max="13810" width="45.85546875" style="2" customWidth="1"/>
    <col min="13811" max="13814" width="5.7109375" style="2" customWidth="1"/>
    <col min="13815" max="13818" width="4.7109375" style="2" customWidth="1"/>
    <col min="13819" max="13819" width="3.42578125" style="2" customWidth="1"/>
    <col min="13820" max="13820" width="6.85546875" style="2" customWidth="1"/>
    <col min="13821" max="13822" width="14.85546875" style="2" customWidth="1"/>
    <col min="13823" max="13823" width="3.42578125" style="2" customWidth="1"/>
    <col min="13824" max="13824" width="18.28515625" style="2" customWidth="1"/>
    <col min="13825" max="13825" width="30.140625" style="2" customWidth="1"/>
    <col min="13826" max="13826" width="3.5703125" style="2" customWidth="1"/>
    <col min="13827" max="13827" width="15.42578125" style="2" customWidth="1"/>
    <col min="13828" max="13828" width="28.42578125" style="2" customWidth="1"/>
    <col min="13829" max="13829" width="3.5703125" style="2" customWidth="1"/>
    <col min="13830" max="13830" width="17.42578125" style="2" bestFit="1" customWidth="1"/>
    <col min="13831" max="13831" width="26.28515625" style="2" customWidth="1"/>
    <col min="13832" max="13832" width="27.42578125" style="2" customWidth="1"/>
    <col min="13833" max="13833" width="20.5703125" style="2" customWidth="1"/>
    <col min="13834" max="13834" width="27.42578125" style="2" customWidth="1"/>
    <col min="13835" max="13835" width="59.5703125" style="2" customWidth="1"/>
    <col min="13836" max="14064" width="10.7109375" style="2"/>
    <col min="14065" max="14065" width="19.28515625" style="2" customWidth="1"/>
    <col min="14066" max="14066" width="45.85546875" style="2" customWidth="1"/>
    <col min="14067" max="14070" width="5.7109375" style="2" customWidth="1"/>
    <col min="14071" max="14074" width="4.7109375" style="2" customWidth="1"/>
    <col min="14075" max="14075" width="3.42578125" style="2" customWidth="1"/>
    <col min="14076" max="14076" width="6.85546875" style="2" customWidth="1"/>
    <col min="14077" max="14078" width="14.85546875" style="2" customWidth="1"/>
    <col min="14079" max="14079" width="3.42578125" style="2" customWidth="1"/>
    <col min="14080" max="14080" width="18.28515625" style="2" customWidth="1"/>
    <col min="14081" max="14081" width="30.140625" style="2" customWidth="1"/>
    <col min="14082" max="14082" width="3.5703125" style="2" customWidth="1"/>
    <col min="14083" max="14083" width="15.42578125" style="2" customWidth="1"/>
    <col min="14084" max="14084" width="28.42578125" style="2" customWidth="1"/>
    <col min="14085" max="14085" width="3.5703125" style="2" customWidth="1"/>
    <col min="14086" max="14086" width="17.42578125" style="2" bestFit="1" customWidth="1"/>
    <col min="14087" max="14087" width="26.28515625" style="2" customWidth="1"/>
    <col min="14088" max="14088" width="27.42578125" style="2" customWidth="1"/>
    <col min="14089" max="14089" width="20.5703125" style="2" customWidth="1"/>
    <col min="14090" max="14090" width="27.42578125" style="2" customWidth="1"/>
    <col min="14091" max="14091" width="59.5703125" style="2" customWidth="1"/>
    <col min="14092" max="14320" width="10.7109375" style="2"/>
    <col min="14321" max="14321" width="19.28515625" style="2" customWidth="1"/>
    <col min="14322" max="14322" width="45.85546875" style="2" customWidth="1"/>
    <col min="14323" max="14326" width="5.7109375" style="2" customWidth="1"/>
    <col min="14327" max="14330" width="4.7109375" style="2" customWidth="1"/>
    <col min="14331" max="14331" width="3.42578125" style="2" customWidth="1"/>
    <col min="14332" max="14332" width="6.85546875" style="2" customWidth="1"/>
    <col min="14333" max="14334" width="14.85546875" style="2" customWidth="1"/>
    <col min="14335" max="14335" width="3.42578125" style="2" customWidth="1"/>
    <col min="14336" max="14336" width="18.28515625" style="2" customWidth="1"/>
    <col min="14337" max="14337" width="30.140625" style="2" customWidth="1"/>
    <col min="14338" max="14338" width="3.5703125" style="2" customWidth="1"/>
    <col min="14339" max="14339" width="15.42578125" style="2" customWidth="1"/>
    <col min="14340" max="14340" width="28.42578125" style="2" customWidth="1"/>
    <col min="14341" max="14341" width="3.5703125" style="2" customWidth="1"/>
    <col min="14342" max="14342" width="17.42578125" style="2" bestFit="1" customWidth="1"/>
    <col min="14343" max="14343" width="26.28515625" style="2" customWidth="1"/>
    <col min="14344" max="14344" width="27.42578125" style="2" customWidth="1"/>
    <col min="14345" max="14345" width="20.5703125" style="2" customWidth="1"/>
    <col min="14346" max="14346" width="27.42578125" style="2" customWidth="1"/>
    <col min="14347" max="14347" width="59.5703125" style="2" customWidth="1"/>
    <col min="14348" max="14576" width="10.7109375" style="2"/>
    <col min="14577" max="14577" width="19.28515625" style="2" customWidth="1"/>
    <col min="14578" max="14578" width="45.85546875" style="2" customWidth="1"/>
    <col min="14579" max="14582" width="5.7109375" style="2" customWidth="1"/>
    <col min="14583" max="14586" width="4.7109375" style="2" customWidth="1"/>
    <col min="14587" max="14587" width="3.42578125" style="2" customWidth="1"/>
    <col min="14588" max="14588" width="6.85546875" style="2" customWidth="1"/>
    <col min="14589" max="14590" width="14.85546875" style="2" customWidth="1"/>
    <col min="14591" max="14591" width="3.42578125" style="2" customWidth="1"/>
    <col min="14592" max="14592" width="18.28515625" style="2" customWidth="1"/>
    <col min="14593" max="14593" width="30.140625" style="2" customWidth="1"/>
    <col min="14594" max="14594" width="3.5703125" style="2" customWidth="1"/>
    <col min="14595" max="14595" width="15.42578125" style="2" customWidth="1"/>
    <col min="14596" max="14596" width="28.42578125" style="2" customWidth="1"/>
    <col min="14597" max="14597" width="3.5703125" style="2" customWidth="1"/>
    <col min="14598" max="14598" width="17.42578125" style="2" bestFit="1" customWidth="1"/>
    <col min="14599" max="14599" width="26.28515625" style="2" customWidth="1"/>
    <col min="14600" max="14600" width="27.42578125" style="2" customWidth="1"/>
    <col min="14601" max="14601" width="20.5703125" style="2" customWidth="1"/>
    <col min="14602" max="14602" width="27.42578125" style="2" customWidth="1"/>
    <col min="14603" max="14603" width="59.5703125" style="2" customWidth="1"/>
    <col min="14604" max="14832" width="10.7109375" style="2"/>
    <col min="14833" max="14833" width="19.28515625" style="2" customWidth="1"/>
    <col min="14834" max="14834" width="45.85546875" style="2" customWidth="1"/>
    <col min="14835" max="14838" width="5.7109375" style="2" customWidth="1"/>
    <col min="14839" max="14842" width="4.7109375" style="2" customWidth="1"/>
    <col min="14843" max="14843" width="3.42578125" style="2" customWidth="1"/>
    <col min="14844" max="14844" width="6.85546875" style="2" customWidth="1"/>
    <col min="14845" max="14846" width="14.85546875" style="2" customWidth="1"/>
    <col min="14847" max="14847" width="3.42578125" style="2" customWidth="1"/>
    <col min="14848" max="14848" width="18.28515625" style="2" customWidth="1"/>
    <col min="14849" max="14849" width="30.140625" style="2" customWidth="1"/>
    <col min="14850" max="14850" width="3.5703125" style="2" customWidth="1"/>
    <col min="14851" max="14851" width="15.42578125" style="2" customWidth="1"/>
    <col min="14852" max="14852" width="28.42578125" style="2" customWidth="1"/>
    <col min="14853" max="14853" width="3.5703125" style="2" customWidth="1"/>
    <col min="14854" max="14854" width="17.42578125" style="2" bestFit="1" customWidth="1"/>
    <col min="14855" max="14855" width="26.28515625" style="2" customWidth="1"/>
    <col min="14856" max="14856" width="27.42578125" style="2" customWidth="1"/>
    <col min="14857" max="14857" width="20.5703125" style="2" customWidth="1"/>
    <col min="14858" max="14858" width="27.42578125" style="2" customWidth="1"/>
    <col min="14859" max="14859" width="59.5703125" style="2" customWidth="1"/>
    <col min="14860" max="15088" width="10.7109375" style="2"/>
    <col min="15089" max="15089" width="19.28515625" style="2" customWidth="1"/>
    <col min="15090" max="15090" width="45.85546875" style="2" customWidth="1"/>
    <col min="15091" max="15094" width="5.7109375" style="2" customWidth="1"/>
    <col min="15095" max="15098" width="4.7109375" style="2" customWidth="1"/>
    <col min="15099" max="15099" width="3.42578125" style="2" customWidth="1"/>
    <col min="15100" max="15100" width="6.85546875" style="2" customWidth="1"/>
    <col min="15101" max="15102" width="14.85546875" style="2" customWidth="1"/>
    <col min="15103" max="15103" width="3.42578125" style="2" customWidth="1"/>
    <col min="15104" max="15104" width="18.28515625" style="2" customWidth="1"/>
    <col min="15105" max="15105" width="30.140625" style="2" customWidth="1"/>
    <col min="15106" max="15106" width="3.5703125" style="2" customWidth="1"/>
    <col min="15107" max="15107" width="15.42578125" style="2" customWidth="1"/>
    <col min="15108" max="15108" width="28.42578125" style="2" customWidth="1"/>
    <col min="15109" max="15109" width="3.5703125" style="2" customWidth="1"/>
    <col min="15110" max="15110" width="17.42578125" style="2" bestFit="1" customWidth="1"/>
    <col min="15111" max="15111" width="26.28515625" style="2" customWidth="1"/>
    <col min="15112" max="15112" width="27.42578125" style="2" customWidth="1"/>
    <col min="15113" max="15113" width="20.5703125" style="2" customWidth="1"/>
    <col min="15114" max="15114" width="27.42578125" style="2" customWidth="1"/>
    <col min="15115" max="15115" width="59.5703125" style="2" customWidth="1"/>
    <col min="15116" max="15344" width="10.7109375" style="2"/>
    <col min="15345" max="15345" width="19.28515625" style="2" customWidth="1"/>
    <col min="15346" max="15346" width="45.85546875" style="2" customWidth="1"/>
    <col min="15347" max="15350" width="5.7109375" style="2" customWidth="1"/>
    <col min="15351" max="15354" width="4.7109375" style="2" customWidth="1"/>
    <col min="15355" max="15355" width="3.42578125" style="2" customWidth="1"/>
    <col min="15356" max="15356" width="6.85546875" style="2" customWidth="1"/>
    <col min="15357" max="15358" width="14.85546875" style="2" customWidth="1"/>
    <col min="15359" max="15359" width="3.42578125" style="2" customWidth="1"/>
    <col min="15360" max="15360" width="18.28515625" style="2" customWidth="1"/>
    <col min="15361" max="15361" width="30.140625" style="2" customWidth="1"/>
    <col min="15362" max="15362" width="3.5703125" style="2" customWidth="1"/>
    <col min="15363" max="15363" width="15.42578125" style="2" customWidth="1"/>
    <col min="15364" max="15364" width="28.42578125" style="2" customWidth="1"/>
    <col min="15365" max="15365" width="3.5703125" style="2" customWidth="1"/>
    <col min="15366" max="15366" width="17.42578125" style="2" bestFit="1" customWidth="1"/>
    <col min="15367" max="15367" width="26.28515625" style="2" customWidth="1"/>
    <col min="15368" max="15368" width="27.42578125" style="2" customWidth="1"/>
    <col min="15369" max="15369" width="20.5703125" style="2" customWidth="1"/>
    <col min="15370" max="15370" width="27.42578125" style="2" customWidth="1"/>
    <col min="15371" max="15371" width="59.5703125" style="2" customWidth="1"/>
    <col min="15372" max="15600" width="10.7109375" style="2"/>
    <col min="15601" max="15601" width="19.28515625" style="2" customWidth="1"/>
    <col min="15602" max="15602" width="45.85546875" style="2" customWidth="1"/>
    <col min="15603" max="15606" width="5.7109375" style="2" customWidth="1"/>
    <col min="15607" max="15610" width="4.7109375" style="2" customWidth="1"/>
    <col min="15611" max="15611" width="3.42578125" style="2" customWidth="1"/>
    <col min="15612" max="15612" width="6.85546875" style="2" customWidth="1"/>
    <col min="15613" max="15614" width="14.85546875" style="2" customWidth="1"/>
    <col min="15615" max="15615" width="3.42578125" style="2" customWidth="1"/>
    <col min="15616" max="15616" width="18.28515625" style="2" customWidth="1"/>
    <col min="15617" max="15617" width="30.140625" style="2" customWidth="1"/>
    <col min="15618" max="15618" width="3.5703125" style="2" customWidth="1"/>
    <col min="15619" max="15619" width="15.42578125" style="2" customWidth="1"/>
    <col min="15620" max="15620" width="28.42578125" style="2" customWidth="1"/>
    <col min="15621" max="15621" width="3.5703125" style="2" customWidth="1"/>
    <col min="15622" max="15622" width="17.42578125" style="2" bestFit="1" customWidth="1"/>
    <col min="15623" max="15623" width="26.28515625" style="2" customWidth="1"/>
    <col min="15624" max="15624" width="27.42578125" style="2" customWidth="1"/>
    <col min="15625" max="15625" width="20.5703125" style="2" customWidth="1"/>
    <col min="15626" max="15626" width="27.42578125" style="2" customWidth="1"/>
    <col min="15627" max="15627" width="59.5703125" style="2" customWidth="1"/>
    <col min="15628" max="15856" width="10.7109375" style="2"/>
    <col min="15857" max="15857" width="19.28515625" style="2" customWidth="1"/>
    <col min="15858" max="15858" width="45.85546875" style="2" customWidth="1"/>
    <col min="15859" max="15862" width="5.7109375" style="2" customWidth="1"/>
    <col min="15863" max="15866" width="4.7109375" style="2" customWidth="1"/>
    <col min="15867" max="15867" width="3.42578125" style="2" customWidth="1"/>
    <col min="15868" max="15868" width="6.85546875" style="2" customWidth="1"/>
    <col min="15869" max="15870" width="14.85546875" style="2" customWidth="1"/>
    <col min="15871" max="15871" width="3.42578125" style="2" customWidth="1"/>
    <col min="15872" max="15872" width="18.28515625" style="2" customWidth="1"/>
    <col min="15873" max="15873" width="30.140625" style="2" customWidth="1"/>
    <col min="15874" max="15874" width="3.5703125" style="2" customWidth="1"/>
    <col min="15875" max="15875" width="15.42578125" style="2" customWidth="1"/>
    <col min="15876" max="15876" width="28.42578125" style="2" customWidth="1"/>
    <col min="15877" max="15877" width="3.5703125" style="2" customWidth="1"/>
    <col min="15878" max="15878" width="17.42578125" style="2" bestFit="1" customWidth="1"/>
    <col min="15879" max="15879" width="26.28515625" style="2" customWidth="1"/>
    <col min="15880" max="15880" width="27.42578125" style="2" customWidth="1"/>
    <col min="15881" max="15881" width="20.5703125" style="2" customWidth="1"/>
    <col min="15882" max="15882" width="27.42578125" style="2" customWidth="1"/>
    <col min="15883" max="15883" width="59.5703125" style="2" customWidth="1"/>
    <col min="15884" max="16112" width="10.7109375" style="2"/>
    <col min="16113" max="16113" width="19.28515625" style="2" customWidth="1"/>
    <col min="16114" max="16114" width="45.85546875" style="2" customWidth="1"/>
    <col min="16115" max="16118" width="5.7109375" style="2" customWidth="1"/>
    <col min="16119" max="16122" width="4.7109375" style="2" customWidth="1"/>
    <col min="16123" max="16123" width="3.42578125" style="2" customWidth="1"/>
    <col min="16124" max="16124" width="6.85546875" style="2" customWidth="1"/>
    <col min="16125" max="16126" width="14.85546875" style="2" customWidth="1"/>
    <col min="16127" max="16127" width="3.42578125" style="2" customWidth="1"/>
    <col min="16128" max="16128" width="18.28515625" style="2" customWidth="1"/>
    <col min="16129" max="16129" width="30.140625" style="2" customWidth="1"/>
    <col min="16130" max="16130" width="3.5703125" style="2" customWidth="1"/>
    <col min="16131" max="16131" width="15.42578125" style="2" customWidth="1"/>
    <col min="16132" max="16132" width="28.42578125" style="2" customWidth="1"/>
    <col min="16133" max="16133" width="3.5703125" style="2" customWidth="1"/>
    <col min="16134" max="16134" width="17.42578125" style="2" bestFit="1" customWidth="1"/>
    <col min="16135" max="16135" width="26.28515625" style="2" customWidth="1"/>
    <col min="16136" max="16136" width="27.42578125" style="2" customWidth="1"/>
    <col min="16137" max="16137" width="20.5703125" style="2" customWidth="1"/>
    <col min="16138" max="16138" width="27.42578125" style="2" customWidth="1"/>
    <col min="16139" max="16139" width="59.5703125" style="2" customWidth="1"/>
    <col min="16140" max="16384" width="10.7109375" style="2"/>
  </cols>
  <sheetData>
    <row r="1" spans="1:18" ht="25.5" customHeight="1" x14ac:dyDescent="0.2">
      <c r="A1" s="178" t="s">
        <v>163</v>
      </c>
    </row>
    <row r="2" spans="1:18" ht="25.5" x14ac:dyDescent="0.2">
      <c r="A2" s="10" t="s">
        <v>0</v>
      </c>
      <c r="B2" s="1"/>
      <c r="C2" s="5"/>
      <c r="D2" s="5"/>
      <c r="E2" s="5"/>
      <c r="F2" s="5"/>
      <c r="G2" s="5"/>
      <c r="H2" s="5"/>
      <c r="I2" s="5"/>
      <c r="J2" s="5"/>
      <c r="K2" s="5"/>
      <c r="L2" s="6"/>
      <c r="M2" s="6"/>
      <c r="N2" s="6"/>
      <c r="O2" s="6"/>
    </row>
    <row r="3" spans="1:18" ht="35.25" customHeight="1" x14ac:dyDescent="0.2">
      <c r="A3" s="140" t="s">
        <v>164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6"/>
      <c r="O3" s="6"/>
    </row>
    <row r="4" spans="1:18" ht="20.25" customHeight="1" x14ac:dyDescent="0.2">
      <c r="A4" s="7" t="s">
        <v>1</v>
      </c>
      <c r="B4" s="1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</row>
    <row r="5" spans="1:18" ht="21" customHeight="1" x14ac:dyDescent="0.2">
      <c r="A5" s="16" t="s">
        <v>2</v>
      </c>
      <c r="B5" s="16"/>
      <c r="C5" s="16"/>
      <c r="D5" s="16"/>
      <c r="E5" s="16"/>
      <c r="F5" s="16"/>
      <c r="G5" s="5"/>
      <c r="H5" s="5"/>
      <c r="I5" s="5"/>
      <c r="J5" s="5"/>
      <c r="K5" s="5"/>
      <c r="L5" s="6"/>
      <c r="M5" s="6"/>
      <c r="N5" s="6"/>
      <c r="O5" s="6"/>
    </row>
    <row r="6" spans="1:18" ht="18" customHeight="1" x14ac:dyDescent="0.25">
      <c r="A6" s="162" t="s">
        <v>3</v>
      </c>
      <c r="B6" s="160" t="s">
        <v>4</v>
      </c>
      <c r="C6" s="162" t="s">
        <v>5</v>
      </c>
      <c r="D6" s="163"/>
      <c r="E6" s="163"/>
      <c r="F6" s="163"/>
      <c r="G6" s="164" t="s">
        <v>6</v>
      </c>
      <c r="H6" s="164"/>
      <c r="I6" s="164"/>
      <c r="J6" s="164"/>
      <c r="K6" s="142" t="s">
        <v>7</v>
      </c>
      <c r="L6" s="143" t="s">
        <v>8</v>
      </c>
      <c r="M6" s="141" t="s">
        <v>9</v>
      </c>
      <c r="N6" s="142"/>
      <c r="O6" s="143"/>
      <c r="P6" s="153" t="s">
        <v>10</v>
      </c>
      <c r="Q6" s="144" t="s">
        <v>11</v>
      </c>
      <c r="R6" s="146" t="s">
        <v>12</v>
      </c>
    </row>
    <row r="7" spans="1:18" ht="43.5" customHeight="1" x14ac:dyDescent="0.2">
      <c r="A7" s="167"/>
      <c r="B7" s="161"/>
      <c r="C7" s="49">
        <v>1</v>
      </c>
      <c r="D7" s="17">
        <v>2</v>
      </c>
      <c r="E7" s="17">
        <v>3</v>
      </c>
      <c r="F7" s="17">
        <v>4</v>
      </c>
      <c r="G7" s="17" t="s">
        <v>13</v>
      </c>
      <c r="H7" s="17" t="s">
        <v>14</v>
      </c>
      <c r="I7" s="17" t="s">
        <v>15</v>
      </c>
      <c r="J7" s="17" t="s">
        <v>16</v>
      </c>
      <c r="K7" s="165"/>
      <c r="L7" s="166"/>
      <c r="M7" s="81" t="s">
        <v>17</v>
      </c>
      <c r="N7" s="18" t="s">
        <v>3</v>
      </c>
      <c r="O7" s="87" t="s">
        <v>4</v>
      </c>
      <c r="P7" s="154"/>
      <c r="Q7" s="145"/>
      <c r="R7" s="147"/>
    </row>
    <row r="8" spans="1:18" ht="15.75" x14ac:dyDescent="0.25">
      <c r="A8" s="35" t="s">
        <v>18</v>
      </c>
      <c r="B8" s="71"/>
      <c r="C8" s="50"/>
      <c r="D8" s="19"/>
      <c r="E8" s="19"/>
      <c r="F8" s="19"/>
      <c r="G8" s="19"/>
      <c r="H8" s="19"/>
      <c r="I8" s="19"/>
      <c r="J8" s="19"/>
      <c r="K8" s="14"/>
      <c r="L8" s="51"/>
      <c r="M8" s="47"/>
      <c r="N8" s="14"/>
      <c r="O8" s="51"/>
      <c r="P8" s="122"/>
      <c r="Q8" s="119" t="s">
        <v>19</v>
      </c>
      <c r="R8" s="120" t="s">
        <v>19</v>
      </c>
    </row>
    <row r="9" spans="1:18" ht="15.75" x14ac:dyDescent="0.25">
      <c r="A9" s="35" t="s">
        <v>20</v>
      </c>
      <c r="B9" s="71"/>
      <c r="C9" s="50"/>
      <c r="D9" s="19"/>
      <c r="E9" s="19"/>
      <c r="F9" s="19"/>
      <c r="G9" s="19"/>
      <c r="H9" s="19"/>
      <c r="I9" s="19"/>
      <c r="J9" s="19"/>
      <c r="K9" s="14"/>
      <c r="L9" s="51"/>
      <c r="M9" s="47"/>
      <c r="N9" s="14"/>
      <c r="O9" s="51"/>
      <c r="P9" s="123"/>
      <c r="Q9" s="108" t="s">
        <v>19</v>
      </c>
      <c r="R9" s="95" t="s">
        <v>19</v>
      </c>
    </row>
    <row r="10" spans="1:18" s="8" customFormat="1" x14ac:dyDescent="0.2">
      <c r="A10" s="36" t="s">
        <v>21</v>
      </c>
      <c r="B10" s="72" t="s">
        <v>22</v>
      </c>
      <c r="C10" s="52" t="s">
        <v>23</v>
      </c>
      <c r="D10" s="20"/>
      <c r="E10" s="20"/>
      <c r="F10" s="20"/>
      <c r="G10" s="11">
        <v>6</v>
      </c>
      <c r="H10" s="11">
        <v>6</v>
      </c>
      <c r="I10" s="11"/>
      <c r="J10" s="11"/>
      <c r="K10" s="21">
        <v>3</v>
      </c>
      <c r="L10" s="53" t="s">
        <v>24</v>
      </c>
      <c r="M10" s="45"/>
      <c r="N10" s="11"/>
      <c r="O10" s="53"/>
      <c r="P10" s="124" t="s">
        <v>25</v>
      </c>
      <c r="Q10" s="109" t="s">
        <v>26</v>
      </c>
      <c r="R10" s="96" t="s">
        <v>27</v>
      </c>
    </row>
    <row r="11" spans="1:18" s="8" customFormat="1" x14ac:dyDescent="0.2">
      <c r="A11" s="36" t="s">
        <v>28</v>
      </c>
      <c r="B11" s="72" t="s">
        <v>29</v>
      </c>
      <c r="C11" s="54" t="s">
        <v>23</v>
      </c>
      <c r="D11" s="20"/>
      <c r="E11" s="20"/>
      <c r="F11" s="20"/>
      <c r="G11" s="11">
        <v>4</v>
      </c>
      <c r="H11" s="11">
        <v>4</v>
      </c>
      <c r="I11" s="11">
        <v>4</v>
      </c>
      <c r="J11" s="11"/>
      <c r="K11" s="21">
        <v>3</v>
      </c>
      <c r="L11" s="53" t="s">
        <v>24</v>
      </c>
      <c r="M11" s="45"/>
      <c r="N11" s="11"/>
      <c r="O11" s="53"/>
      <c r="P11" s="124" t="s">
        <v>30</v>
      </c>
      <c r="Q11" s="110" t="s">
        <v>26</v>
      </c>
      <c r="R11" s="96" t="s">
        <v>31</v>
      </c>
    </row>
    <row r="12" spans="1:18" s="8" customFormat="1" x14ac:dyDescent="0.2">
      <c r="A12" s="36" t="s">
        <v>32</v>
      </c>
      <c r="B12" s="72" t="s">
        <v>33</v>
      </c>
      <c r="C12" s="52" t="s">
        <v>23</v>
      </c>
      <c r="D12" s="20"/>
      <c r="E12" s="20"/>
      <c r="F12" s="20"/>
      <c r="G12" s="11">
        <v>2</v>
      </c>
      <c r="H12" s="11"/>
      <c r="I12" s="11">
        <v>16</v>
      </c>
      <c r="J12" s="11"/>
      <c r="K12" s="21">
        <v>4</v>
      </c>
      <c r="L12" s="53" t="s">
        <v>24</v>
      </c>
      <c r="M12" s="45"/>
      <c r="N12" s="11"/>
      <c r="O12" s="53"/>
      <c r="P12" s="125" t="s">
        <v>34</v>
      </c>
      <c r="Q12" s="110" t="s">
        <v>26</v>
      </c>
      <c r="R12" s="96" t="s">
        <v>35</v>
      </c>
    </row>
    <row r="13" spans="1:18" s="8" customFormat="1" x14ac:dyDescent="0.2">
      <c r="A13" s="36" t="s">
        <v>36</v>
      </c>
      <c r="B13" s="72" t="s">
        <v>37</v>
      </c>
      <c r="C13" s="52" t="s">
        <v>23</v>
      </c>
      <c r="D13" s="20"/>
      <c r="E13" s="20"/>
      <c r="F13" s="20"/>
      <c r="G13" s="11">
        <v>4</v>
      </c>
      <c r="H13" s="11">
        <v>8</v>
      </c>
      <c r="I13" s="11"/>
      <c r="J13" s="11"/>
      <c r="K13" s="21">
        <v>3</v>
      </c>
      <c r="L13" s="53" t="s">
        <v>24</v>
      </c>
      <c r="M13" s="45"/>
      <c r="N13" s="11"/>
      <c r="O13" s="53"/>
      <c r="P13" s="125" t="s">
        <v>34</v>
      </c>
      <c r="Q13" s="110" t="s">
        <v>26</v>
      </c>
      <c r="R13" s="96" t="s">
        <v>38</v>
      </c>
    </row>
    <row r="14" spans="1:18" s="8" customFormat="1" x14ac:dyDescent="0.2">
      <c r="A14" s="36" t="s">
        <v>39</v>
      </c>
      <c r="B14" s="72" t="s">
        <v>40</v>
      </c>
      <c r="C14" s="52" t="s">
        <v>23</v>
      </c>
      <c r="D14" s="11"/>
      <c r="E14" s="11"/>
      <c r="F14" s="11"/>
      <c r="G14" s="11">
        <v>2</v>
      </c>
      <c r="H14" s="11"/>
      <c r="I14" s="11">
        <v>12</v>
      </c>
      <c r="J14" s="11"/>
      <c r="K14" s="21">
        <v>3</v>
      </c>
      <c r="L14" s="53" t="s">
        <v>41</v>
      </c>
      <c r="M14" s="45"/>
      <c r="N14" s="11"/>
      <c r="O14" s="53"/>
      <c r="P14" s="125" t="s">
        <v>34</v>
      </c>
      <c r="Q14" s="110" t="s">
        <v>26</v>
      </c>
      <c r="R14" s="96" t="s">
        <v>42</v>
      </c>
    </row>
    <row r="15" spans="1:18" s="8" customFormat="1" x14ac:dyDescent="0.2">
      <c r="A15" s="36" t="s">
        <v>43</v>
      </c>
      <c r="B15" s="72" t="s">
        <v>44</v>
      </c>
      <c r="C15" s="52"/>
      <c r="D15" s="11" t="s">
        <v>23</v>
      </c>
      <c r="E15" s="11"/>
      <c r="F15" s="11"/>
      <c r="G15" s="11">
        <v>4</v>
      </c>
      <c r="H15" s="11">
        <v>8</v>
      </c>
      <c r="I15" s="11"/>
      <c r="J15" s="11"/>
      <c r="K15" s="21">
        <v>3</v>
      </c>
      <c r="L15" s="53" t="s">
        <v>24</v>
      </c>
      <c r="M15" s="45"/>
      <c r="N15" s="11"/>
      <c r="O15" s="53"/>
      <c r="P15" s="125" t="s">
        <v>45</v>
      </c>
      <c r="Q15" s="110" t="s">
        <v>26</v>
      </c>
      <c r="R15" s="96" t="s">
        <v>46</v>
      </c>
    </row>
    <row r="16" spans="1:18" s="8" customFormat="1" x14ac:dyDescent="0.2">
      <c r="A16" s="36" t="s">
        <v>47</v>
      </c>
      <c r="B16" s="72" t="s">
        <v>48</v>
      </c>
      <c r="C16" s="54" t="s">
        <v>23</v>
      </c>
      <c r="D16" s="11"/>
      <c r="E16" s="11"/>
      <c r="F16" s="11"/>
      <c r="G16" s="11">
        <v>8</v>
      </c>
      <c r="H16" s="11">
        <v>8</v>
      </c>
      <c r="I16" s="11"/>
      <c r="J16" s="11"/>
      <c r="K16" s="21">
        <v>4</v>
      </c>
      <c r="L16" s="53" t="s">
        <v>24</v>
      </c>
      <c r="M16" s="45"/>
      <c r="N16" s="11"/>
      <c r="O16" s="53"/>
      <c r="P16" s="125" t="s">
        <v>49</v>
      </c>
      <c r="Q16" s="110" t="s">
        <v>26</v>
      </c>
      <c r="R16" s="96" t="s">
        <v>50</v>
      </c>
    </row>
    <row r="17" spans="1:18" s="8" customFormat="1" x14ac:dyDescent="0.2">
      <c r="A17" s="36" t="s">
        <v>51</v>
      </c>
      <c r="B17" s="72" t="s">
        <v>52</v>
      </c>
      <c r="C17" s="54" t="s">
        <v>23</v>
      </c>
      <c r="D17" s="11"/>
      <c r="E17" s="11"/>
      <c r="F17" s="11"/>
      <c r="G17" s="11">
        <v>4</v>
      </c>
      <c r="H17" s="11">
        <v>4</v>
      </c>
      <c r="I17" s="11">
        <v>4</v>
      </c>
      <c r="J17" s="11"/>
      <c r="K17" s="21">
        <v>3</v>
      </c>
      <c r="L17" s="53" t="s">
        <v>41</v>
      </c>
      <c r="M17" s="45"/>
      <c r="N17" s="11"/>
      <c r="O17" s="53"/>
      <c r="P17" s="125" t="s">
        <v>53</v>
      </c>
      <c r="Q17" s="110" t="s">
        <v>26</v>
      </c>
      <c r="R17" s="96" t="s">
        <v>54</v>
      </c>
    </row>
    <row r="18" spans="1:18" s="8" customFormat="1" x14ac:dyDescent="0.2">
      <c r="A18" s="36" t="s">
        <v>55</v>
      </c>
      <c r="B18" s="72" t="s">
        <v>56</v>
      </c>
      <c r="C18" s="54" t="s">
        <v>23</v>
      </c>
      <c r="D18" s="11"/>
      <c r="E18" s="11"/>
      <c r="F18" s="11"/>
      <c r="G18" s="11">
        <v>4</v>
      </c>
      <c r="H18" s="11">
        <v>4</v>
      </c>
      <c r="I18" s="11">
        <v>4</v>
      </c>
      <c r="J18" s="11"/>
      <c r="K18" s="21">
        <v>3</v>
      </c>
      <c r="L18" s="53" t="s">
        <v>41</v>
      </c>
      <c r="M18" s="45"/>
      <c r="N18" s="11"/>
      <c r="O18" s="53"/>
      <c r="P18" s="125" t="s">
        <v>49</v>
      </c>
      <c r="Q18" s="110" t="s">
        <v>26</v>
      </c>
      <c r="R18" s="96" t="s">
        <v>57</v>
      </c>
    </row>
    <row r="19" spans="1:18" s="8" customFormat="1" x14ac:dyDescent="0.2">
      <c r="A19" s="36" t="s">
        <v>58</v>
      </c>
      <c r="B19" s="72" t="s">
        <v>59</v>
      </c>
      <c r="C19" s="54"/>
      <c r="D19" s="11" t="s">
        <v>23</v>
      </c>
      <c r="E19" s="11"/>
      <c r="F19" s="11"/>
      <c r="G19" s="11">
        <v>4</v>
      </c>
      <c r="H19" s="11">
        <v>4</v>
      </c>
      <c r="I19" s="11">
        <v>4</v>
      </c>
      <c r="J19" s="11"/>
      <c r="K19" s="21">
        <v>3</v>
      </c>
      <c r="L19" s="53" t="s">
        <v>41</v>
      </c>
      <c r="M19" s="45"/>
      <c r="N19" s="11"/>
      <c r="O19" s="53"/>
      <c r="P19" s="125" t="s">
        <v>53</v>
      </c>
      <c r="Q19" s="110" t="s">
        <v>26</v>
      </c>
      <c r="R19" s="96" t="s">
        <v>60</v>
      </c>
    </row>
    <row r="20" spans="1:18" s="8" customFormat="1" x14ac:dyDescent="0.2">
      <c r="A20" s="37" t="s">
        <v>61</v>
      </c>
      <c r="B20" s="72" t="s">
        <v>62</v>
      </c>
      <c r="C20" s="54" t="s">
        <v>23</v>
      </c>
      <c r="D20" s="11"/>
      <c r="E20" s="11"/>
      <c r="F20" s="11"/>
      <c r="G20" s="11">
        <v>8</v>
      </c>
      <c r="H20" s="11">
        <v>8</v>
      </c>
      <c r="I20" s="11"/>
      <c r="J20" s="11"/>
      <c r="K20" s="21">
        <v>4</v>
      </c>
      <c r="L20" s="53" t="s">
        <v>24</v>
      </c>
      <c r="M20" s="45"/>
      <c r="N20" s="11"/>
      <c r="O20" s="53"/>
      <c r="P20" s="125" t="s">
        <v>63</v>
      </c>
      <c r="Q20" s="110" t="s">
        <v>26</v>
      </c>
      <c r="R20" s="97" t="s">
        <v>64</v>
      </c>
    </row>
    <row r="21" spans="1:18" s="8" customFormat="1" x14ac:dyDescent="0.2">
      <c r="A21" s="37" t="s">
        <v>65</v>
      </c>
      <c r="B21" s="72" t="s">
        <v>66</v>
      </c>
      <c r="C21" s="54"/>
      <c r="D21" s="11" t="s">
        <v>23</v>
      </c>
      <c r="E21" s="11"/>
      <c r="F21" s="11"/>
      <c r="G21" s="11">
        <v>4</v>
      </c>
      <c r="H21" s="11">
        <v>8</v>
      </c>
      <c r="I21" s="11"/>
      <c r="J21" s="11"/>
      <c r="K21" s="21">
        <v>3</v>
      </c>
      <c r="L21" s="53" t="s">
        <v>41</v>
      </c>
      <c r="M21" s="45"/>
      <c r="N21" s="11"/>
      <c r="O21" s="53"/>
      <c r="P21" s="125" t="s">
        <v>67</v>
      </c>
      <c r="Q21" s="110" t="s">
        <v>26</v>
      </c>
      <c r="R21" s="97" t="s">
        <v>68</v>
      </c>
    </row>
    <row r="22" spans="1:18" s="8" customFormat="1" x14ac:dyDescent="0.2">
      <c r="A22" s="37" t="s">
        <v>69</v>
      </c>
      <c r="B22" s="72" t="s">
        <v>70</v>
      </c>
      <c r="C22" s="54" t="s">
        <v>23</v>
      </c>
      <c r="D22" s="11"/>
      <c r="E22" s="11"/>
      <c r="F22" s="11"/>
      <c r="G22" s="11">
        <v>4</v>
      </c>
      <c r="H22" s="11">
        <v>8</v>
      </c>
      <c r="I22" s="11"/>
      <c r="J22" s="11"/>
      <c r="K22" s="21">
        <v>3</v>
      </c>
      <c r="L22" s="53" t="s">
        <v>41</v>
      </c>
      <c r="M22" s="45"/>
      <c r="N22" s="11"/>
      <c r="O22" s="53"/>
      <c r="P22" s="125" t="s">
        <v>71</v>
      </c>
      <c r="Q22" s="110" t="s">
        <v>26</v>
      </c>
      <c r="R22" s="97" t="s">
        <v>72</v>
      </c>
    </row>
    <row r="23" spans="1:18" s="8" customFormat="1" x14ac:dyDescent="0.2">
      <c r="A23" s="37" t="s">
        <v>73</v>
      </c>
      <c r="B23" s="72" t="s">
        <v>74</v>
      </c>
      <c r="C23" s="54"/>
      <c r="D23" s="11" t="s">
        <v>23</v>
      </c>
      <c r="E23" s="11"/>
      <c r="F23" s="11"/>
      <c r="G23" s="11">
        <v>8</v>
      </c>
      <c r="H23" s="11">
        <v>16</v>
      </c>
      <c r="I23" s="11"/>
      <c r="J23" s="11"/>
      <c r="K23" s="21">
        <v>6</v>
      </c>
      <c r="L23" s="53" t="s">
        <v>24</v>
      </c>
      <c r="M23" s="45"/>
      <c r="N23" s="11"/>
      <c r="O23" s="53"/>
      <c r="P23" s="125" t="s">
        <v>30</v>
      </c>
      <c r="Q23" s="110" t="s">
        <v>26</v>
      </c>
      <c r="R23" s="97" t="s">
        <v>75</v>
      </c>
    </row>
    <row r="24" spans="1:18" s="8" customFormat="1" x14ac:dyDescent="0.2">
      <c r="A24" s="148" t="s">
        <v>76</v>
      </c>
      <c r="B24" s="149"/>
      <c r="C24" s="55">
        <v>136</v>
      </c>
      <c r="D24" s="22">
        <f>SUMIF(D2:D23,"=x",$G2:$G23)+SUMIF(D2:D23,"=x",$H2:$H23)+SUMIF(D2:D23,"=x",$I2:$I23)+SUMIF(D2:D23,"=x",$J2:$J23)</f>
        <v>60</v>
      </c>
      <c r="E24" s="22">
        <f>SUMIF(E2:E23,"=x",$G2:$G23)+SUMIF(E2:E23,"=x",$H2:$H23)+SUMIF(E2:E23,"=x",$I2:$I23)+SUMIF(E2:E23,"=x",$J2:$J23)</f>
        <v>0</v>
      </c>
      <c r="F24" s="22">
        <f>SUMIF(F2:F23,"=x",$G2:$G23)+SUMIF(F2:F23,"=x",$H2:$H23)+SUMIF(F2:F23,"=x",$I2:$I23)+SUMIF(F2:F23,"=x",$J2:$J23)</f>
        <v>0</v>
      </c>
      <c r="G24" s="150">
        <f>SUM(C24:F24)</f>
        <v>196</v>
      </c>
      <c r="H24" s="151"/>
      <c r="I24" s="151"/>
      <c r="J24" s="151"/>
      <c r="K24" s="151"/>
      <c r="L24" s="152"/>
      <c r="M24" s="82"/>
      <c r="N24" s="23"/>
      <c r="O24" s="88"/>
      <c r="P24" s="126"/>
      <c r="Q24" s="111" t="s">
        <v>19</v>
      </c>
      <c r="R24" s="98" t="s">
        <v>19</v>
      </c>
    </row>
    <row r="25" spans="1:18" s="8" customFormat="1" x14ac:dyDescent="0.2">
      <c r="A25" s="155" t="s">
        <v>77</v>
      </c>
      <c r="B25" s="156"/>
      <c r="C25" s="56">
        <f>SUMIF(C2:C23,"=x",$K2:$K23)</f>
        <v>33</v>
      </c>
      <c r="D25" s="24">
        <f>SUMIF(D2:D23,"=x",$K2:$K23)</f>
        <v>15</v>
      </c>
      <c r="E25" s="24">
        <f>SUMIF(E2:E23,"=x",$K2:$K23)</f>
        <v>0</v>
      </c>
      <c r="F25" s="24">
        <f>SUMIF(F2:F23,"=x",$K2:$K23)</f>
        <v>0</v>
      </c>
      <c r="G25" s="157">
        <f>SUM(C25:F25)</f>
        <v>48</v>
      </c>
      <c r="H25" s="158"/>
      <c r="I25" s="158"/>
      <c r="J25" s="158"/>
      <c r="K25" s="158"/>
      <c r="L25" s="159"/>
      <c r="M25" s="83"/>
      <c r="N25" s="25"/>
      <c r="O25" s="89"/>
      <c r="P25" s="126"/>
      <c r="Q25" s="111" t="s">
        <v>19</v>
      </c>
      <c r="R25" s="98" t="s">
        <v>19</v>
      </c>
    </row>
    <row r="26" spans="1:18" s="8" customFormat="1" ht="12.75" customHeight="1" x14ac:dyDescent="0.25">
      <c r="A26" s="35" t="s">
        <v>78</v>
      </c>
      <c r="B26" s="73"/>
      <c r="C26" s="57"/>
      <c r="D26" s="14"/>
      <c r="E26" s="14"/>
      <c r="F26" s="14"/>
      <c r="G26" s="14"/>
      <c r="H26" s="14"/>
      <c r="I26" s="14"/>
      <c r="J26" s="14"/>
      <c r="K26" s="14"/>
      <c r="L26" s="51"/>
      <c r="M26" s="47"/>
      <c r="N26" s="14"/>
      <c r="O26" s="51"/>
      <c r="P26" s="127"/>
      <c r="Q26" s="112" t="s">
        <v>19</v>
      </c>
      <c r="R26" s="99" t="s">
        <v>19</v>
      </c>
    </row>
    <row r="27" spans="1:18" s="8" customFormat="1" x14ac:dyDescent="0.2">
      <c r="A27" s="36" t="s">
        <v>79</v>
      </c>
      <c r="B27" s="72" t="s">
        <v>80</v>
      </c>
      <c r="C27" s="54"/>
      <c r="D27" s="11" t="s">
        <v>23</v>
      </c>
      <c r="E27" s="11"/>
      <c r="F27" s="11"/>
      <c r="G27" s="11">
        <v>8</v>
      </c>
      <c r="H27" s="11">
        <v>8</v>
      </c>
      <c r="I27" s="11">
        <v>8</v>
      </c>
      <c r="J27" s="11"/>
      <c r="K27" s="21">
        <v>6</v>
      </c>
      <c r="L27" s="53" t="s">
        <v>24</v>
      </c>
      <c r="M27" s="45"/>
      <c r="N27" s="11"/>
      <c r="O27" s="53"/>
      <c r="P27" s="125" t="s">
        <v>81</v>
      </c>
      <c r="Q27" s="110" t="s">
        <v>26</v>
      </c>
      <c r="R27" s="96" t="s">
        <v>82</v>
      </c>
    </row>
    <row r="28" spans="1:18" s="8" customFormat="1" x14ac:dyDescent="0.2">
      <c r="A28" s="36" t="s">
        <v>83</v>
      </c>
      <c r="B28" s="72" t="s">
        <v>84</v>
      </c>
      <c r="C28" s="54"/>
      <c r="D28" s="11" t="s">
        <v>23</v>
      </c>
      <c r="E28" s="11"/>
      <c r="F28" s="11"/>
      <c r="G28" s="11">
        <v>8</v>
      </c>
      <c r="H28" s="11">
        <v>8</v>
      </c>
      <c r="I28" s="11">
        <v>8</v>
      </c>
      <c r="J28" s="11"/>
      <c r="K28" s="21">
        <v>6</v>
      </c>
      <c r="L28" s="53" t="s">
        <v>24</v>
      </c>
      <c r="M28" s="45"/>
      <c r="N28" s="11"/>
      <c r="O28" s="53"/>
      <c r="P28" s="125" t="s">
        <v>53</v>
      </c>
      <c r="Q28" s="110" t="s">
        <v>26</v>
      </c>
      <c r="R28" s="96" t="s">
        <v>85</v>
      </c>
    </row>
    <row r="29" spans="1:18" s="8" customFormat="1" x14ac:dyDescent="0.25">
      <c r="A29" s="148" t="s">
        <v>76</v>
      </c>
      <c r="B29" s="149"/>
      <c r="C29" s="55"/>
      <c r="D29" s="22">
        <v>24</v>
      </c>
      <c r="E29" s="22"/>
      <c r="F29" s="22"/>
      <c r="G29" s="150">
        <f>SUM(C29:F29)</f>
        <v>24</v>
      </c>
      <c r="H29" s="151"/>
      <c r="I29" s="151"/>
      <c r="J29" s="151"/>
      <c r="K29" s="151"/>
      <c r="L29" s="152"/>
      <c r="M29" s="82"/>
      <c r="N29" s="23"/>
      <c r="O29" s="88"/>
      <c r="P29" s="126"/>
      <c r="Q29" s="114"/>
      <c r="R29" s="101"/>
    </row>
    <row r="30" spans="1:18" s="8" customFormat="1" x14ac:dyDescent="0.2">
      <c r="A30" s="155" t="s">
        <v>77</v>
      </c>
      <c r="B30" s="156"/>
      <c r="C30" s="56"/>
      <c r="D30" s="24">
        <v>6</v>
      </c>
      <c r="E30" s="24"/>
      <c r="F30" s="24"/>
      <c r="G30" s="157">
        <f>SUM(C30:F30)</f>
        <v>6</v>
      </c>
      <c r="H30" s="158"/>
      <c r="I30" s="158"/>
      <c r="J30" s="158"/>
      <c r="K30" s="158"/>
      <c r="L30" s="159"/>
      <c r="M30" s="83"/>
      <c r="N30" s="25"/>
      <c r="O30" s="89"/>
      <c r="P30" s="126"/>
      <c r="Q30" s="111" t="s">
        <v>19</v>
      </c>
      <c r="R30" s="98" t="s">
        <v>19</v>
      </c>
    </row>
    <row r="31" spans="1:18" s="8" customFormat="1" x14ac:dyDescent="0.2">
      <c r="A31" s="35" t="s">
        <v>86</v>
      </c>
      <c r="B31" s="74"/>
      <c r="C31" s="58"/>
      <c r="D31" s="13"/>
      <c r="E31" s="13"/>
      <c r="F31" s="13"/>
      <c r="G31" s="13"/>
      <c r="H31" s="13"/>
      <c r="I31" s="13"/>
      <c r="J31" s="13"/>
      <c r="K31" s="13"/>
      <c r="L31" s="59"/>
      <c r="M31" s="48"/>
      <c r="N31" s="13"/>
      <c r="O31" s="59"/>
      <c r="P31" s="128"/>
      <c r="Q31" s="113" t="s">
        <v>19</v>
      </c>
      <c r="R31" s="100" t="s">
        <v>19</v>
      </c>
    </row>
    <row r="32" spans="1:18" s="8" customFormat="1" x14ac:dyDescent="0.2">
      <c r="A32" s="37" t="s">
        <v>87</v>
      </c>
      <c r="B32" s="75" t="s">
        <v>88</v>
      </c>
      <c r="C32" s="54"/>
      <c r="D32" s="11" t="s">
        <v>23</v>
      </c>
      <c r="E32" s="11"/>
      <c r="F32" s="26"/>
      <c r="G32" s="11">
        <v>7</v>
      </c>
      <c r="H32" s="11"/>
      <c r="I32" s="11"/>
      <c r="J32" s="11"/>
      <c r="K32" s="11">
        <v>1</v>
      </c>
      <c r="L32" s="53" t="s">
        <v>41</v>
      </c>
      <c r="M32" s="45"/>
      <c r="N32" s="11"/>
      <c r="O32" s="53"/>
      <c r="P32" s="129" t="s">
        <v>89</v>
      </c>
      <c r="Q32" s="110" t="s">
        <v>26</v>
      </c>
      <c r="R32" s="106" t="s">
        <v>90</v>
      </c>
    </row>
    <row r="33" spans="1:18" s="8" customFormat="1" x14ac:dyDescent="0.2">
      <c r="A33" s="37" t="s">
        <v>91</v>
      </c>
      <c r="B33" s="75" t="s">
        <v>92</v>
      </c>
      <c r="C33" s="54"/>
      <c r="D33" s="11" t="s">
        <v>23</v>
      </c>
      <c r="E33" s="11"/>
      <c r="F33" s="26"/>
      <c r="G33" s="11"/>
      <c r="H33" s="11">
        <v>14</v>
      </c>
      <c r="I33" s="11"/>
      <c r="J33" s="11"/>
      <c r="K33" s="11">
        <v>2</v>
      </c>
      <c r="L33" s="53" t="s">
        <v>41</v>
      </c>
      <c r="M33" s="45"/>
      <c r="N33" s="11"/>
      <c r="O33" s="53"/>
      <c r="P33" s="129" t="s">
        <v>89</v>
      </c>
      <c r="Q33" s="110" t="s">
        <v>26</v>
      </c>
      <c r="R33" s="106" t="s">
        <v>93</v>
      </c>
    </row>
    <row r="34" spans="1:18" s="8" customFormat="1" ht="25.5" x14ac:dyDescent="0.2">
      <c r="A34" s="37" t="s">
        <v>94</v>
      </c>
      <c r="B34" s="75" t="s">
        <v>95</v>
      </c>
      <c r="C34" s="54"/>
      <c r="D34" s="11" t="s">
        <v>23</v>
      </c>
      <c r="E34" s="11"/>
      <c r="F34" s="26"/>
      <c r="G34" s="11">
        <v>7</v>
      </c>
      <c r="H34" s="11"/>
      <c r="I34" s="11"/>
      <c r="J34" s="11"/>
      <c r="K34" s="11">
        <v>1</v>
      </c>
      <c r="L34" s="53" t="s">
        <v>41</v>
      </c>
      <c r="M34" s="45"/>
      <c r="N34" s="11"/>
      <c r="O34" s="53"/>
      <c r="P34" s="129" t="s">
        <v>89</v>
      </c>
      <c r="Q34" s="110" t="s">
        <v>26</v>
      </c>
      <c r="R34" s="107" t="s">
        <v>96</v>
      </c>
    </row>
    <row r="35" spans="1:18" s="8" customFormat="1" ht="25.5" x14ac:dyDescent="0.2">
      <c r="A35" s="37" t="s">
        <v>97</v>
      </c>
      <c r="B35" s="75" t="s">
        <v>98</v>
      </c>
      <c r="C35" s="54"/>
      <c r="D35" s="11"/>
      <c r="E35" s="26" t="s">
        <v>23</v>
      </c>
      <c r="F35" s="11"/>
      <c r="G35" s="11"/>
      <c r="H35" s="11">
        <v>14</v>
      </c>
      <c r="I35" s="11"/>
      <c r="J35" s="11"/>
      <c r="K35" s="11">
        <v>2</v>
      </c>
      <c r="L35" s="53" t="s">
        <v>41</v>
      </c>
      <c r="M35" s="45"/>
      <c r="N35" s="11"/>
      <c r="O35" s="53"/>
      <c r="P35" s="129" t="s">
        <v>89</v>
      </c>
      <c r="Q35" s="110" t="s">
        <v>26</v>
      </c>
      <c r="R35" s="107" t="s">
        <v>99</v>
      </c>
    </row>
    <row r="36" spans="1:18" s="8" customFormat="1" x14ac:dyDescent="0.25">
      <c r="A36" s="148" t="s">
        <v>76</v>
      </c>
      <c r="B36" s="149"/>
      <c r="C36" s="55">
        <f>SUMIF(C32:C35,"=x",$G32:$G35)+SUMIF(C32:C35,"=x",$H32:$H35)+SUMIF(C32:C35,"=x",$I32:$I35)+SUMIF(C32:C35,"=x",$J32:$J35)</f>
        <v>0</v>
      </c>
      <c r="D36" s="22">
        <f t="shared" ref="D36:F36" si="0">SUMIF(D32:D35,"=x",$G32:$G35)+SUMIF(D32:D35,"=x",$H32:$H35)+SUMIF(D32:D35,"=x",$I32:$I35)+SUMIF(D32:D35,"=x",$J32:$J35)</f>
        <v>28</v>
      </c>
      <c r="E36" s="22">
        <f t="shared" si="0"/>
        <v>14</v>
      </c>
      <c r="F36" s="22">
        <f t="shared" si="0"/>
        <v>0</v>
      </c>
      <c r="G36" s="150">
        <f>SUM(C36:F36)</f>
        <v>42</v>
      </c>
      <c r="H36" s="151"/>
      <c r="I36" s="151"/>
      <c r="J36" s="151"/>
      <c r="K36" s="151"/>
      <c r="L36" s="152"/>
      <c r="M36" s="82"/>
      <c r="N36" s="23"/>
      <c r="O36" s="88"/>
      <c r="P36" s="126"/>
      <c r="Q36" s="114"/>
      <c r="R36" s="101"/>
    </row>
    <row r="37" spans="1:18" s="8" customFormat="1" x14ac:dyDescent="0.25">
      <c r="A37" s="155" t="s">
        <v>77</v>
      </c>
      <c r="B37" s="156"/>
      <c r="C37" s="56">
        <f>SUMIF(C32:C35,"=x",$K32:$K35)</f>
        <v>0</v>
      </c>
      <c r="D37" s="24">
        <f t="shared" ref="D37:F37" si="1">SUMIF(D32:D35,"=x",$K32:$K35)</f>
        <v>4</v>
      </c>
      <c r="E37" s="24">
        <f t="shared" si="1"/>
        <v>2</v>
      </c>
      <c r="F37" s="24">
        <f t="shared" si="1"/>
        <v>0</v>
      </c>
      <c r="G37" s="157">
        <f>SUM(C37:F37)</f>
        <v>6</v>
      </c>
      <c r="H37" s="158"/>
      <c r="I37" s="158"/>
      <c r="J37" s="158"/>
      <c r="K37" s="158"/>
      <c r="L37" s="159"/>
      <c r="M37" s="83"/>
      <c r="N37" s="25"/>
      <c r="O37" s="89"/>
      <c r="P37" s="126"/>
      <c r="Q37" s="114"/>
      <c r="R37" s="101"/>
    </row>
    <row r="38" spans="1:18" s="8" customFormat="1" ht="25.5" x14ac:dyDescent="0.2">
      <c r="A38" s="38" t="s">
        <v>100</v>
      </c>
      <c r="B38" s="76"/>
      <c r="C38" s="60"/>
      <c r="D38" s="27"/>
      <c r="E38" s="27"/>
      <c r="F38" s="27"/>
      <c r="G38" s="27"/>
      <c r="H38" s="28"/>
      <c r="I38" s="28"/>
      <c r="J38" s="28"/>
      <c r="K38" s="28"/>
      <c r="L38" s="61"/>
      <c r="M38" s="84"/>
      <c r="N38" s="28"/>
      <c r="O38" s="61"/>
      <c r="P38" s="128"/>
      <c r="Q38" s="104"/>
      <c r="R38" s="94"/>
    </row>
    <row r="39" spans="1:18" s="8" customFormat="1" x14ac:dyDescent="0.2">
      <c r="A39" s="39" t="s">
        <v>101</v>
      </c>
      <c r="B39" s="77" t="s">
        <v>102</v>
      </c>
      <c r="C39" s="54"/>
      <c r="D39" s="11"/>
      <c r="E39" s="30" t="s">
        <v>23</v>
      </c>
      <c r="F39" s="11"/>
      <c r="G39" s="31">
        <v>6</v>
      </c>
      <c r="H39" s="31">
        <v>10</v>
      </c>
      <c r="I39" s="31"/>
      <c r="J39" s="11"/>
      <c r="K39" s="30">
        <v>4</v>
      </c>
      <c r="L39" s="62" t="s">
        <v>41</v>
      </c>
      <c r="M39" s="45"/>
      <c r="N39" s="11"/>
      <c r="O39" s="53"/>
      <c r="P39" s="125"/>
      <c r="Q39" s="115" t="s">
        <v>103</v>
      </c>
      <c r="R39" s="93"/>
    </row>
    <row r="40" spans="1:18" s="8" customFormat="1" x14ac:dyDescent="0.2">
      <c r="A40" s="39" t="s">
        <v>104</v>
      </c>
      <c r="B40" s="77" t="s">
        <v>105</v>
      </c>
      <c r="C40" s="54"/>
      <c r="D40" s="11"/>
      <c r="E40" s="30" t="s">
        <v>23</v>
      </c>
      <c r="F40" s="11"/>
      <c r="G40" s="31">
        <v>10</v>
      </c>
      <c r="H40" s="31">
        <v>10</v>
      </c>
      <c r="I40" s="31"/>
      <c r="J40" s="11"/>
      <c r="K40" s="30">
        <v>4</v>
      </c>
      <c r="L40" s="62" t="s">
        <v>41</v>
      </c>
      <c r="M40" s="45"/>
      <c r="N40" s="11"/>
      <c r="O40" s="53"/>
      <c r="P40" s="125"/>
      <c r="Q40" s="115" t="s">
        <v>103</v>
      </c>
      <c r="R40" s="93"/>
    </row>
    <row r="41" spans="1:18" s="8" customFormat="1" x14ac:dyDescent="0.2">
      <c r="A41" s="39" t="s">
        <v>106</v>
      </c>
      <c r="B41" s="77" t="s">
        <v>107</v>
      </c>
      <c r="C41" s="54"/>
      <c r="D41" s="11"/>
      <c r="E41" s="30" t="s">
        <v>23</v>
      </c>
      <c r="F41" s="11"/>
      <c r="G41" s="31">
        <v>10</v>
      </c>
      <c r="H41" s="31">
        <v>10</v>
      </c>
      <c r="I41" s="31"/>
      <c r="J41" s="11"/>
      <c r="K41" s="30">
        <v>4</v>
      </c>
      <c r="L41" s="62" t="s">
        <v>41</v>
      </c>
      <c r="M41" s="45"/>
      <c r="N41" s="11"/>
      <c r="O41" s="53"/>
      <c r="P41" s="125"/>
      <c r="Q41" s="115" t="s">
        <v>103</v>
      </c>
      <c r="R41" s="93"/>
    </row>
    <row r="42" spans="1:18" s="8" customFormat="1" x14ac:dyDescent="0.2">
      <c r="A42" s="39" t="s">
        <v>108</v>
      </c>
      <c r="B42" s="77" t="s">
        <v>109</v>
      </c>
      <c r="C42" s="63"/>
      <c r="D42" s="30"/>
      <c r="E42" s="30" t="s">
        <v>23</v>
      </c>
      <c r="F42" s="30"/>
      <c r="G42" s="31">
        <v>10</v>
      </c>
      <c r="H42" s="31">
        <v>15</v>
      </c>
      <c r="I42" s="31"/>
      <c r="J42" s="11"/>
      <c r="K42" s="11">
        <v>5</v>
      </c>
      <c r="L42" s="62" t="s">
        <v>41</v>
      </c>
      <c r="M42" s="45"/>
      <c r="N42" s="11"/>
      <c r="O42" s="53"/>
      <c r="P42" s="125"/>
      <c r="Q42" s="105" t="s">
        <v>103</v>
      </c>
      <c r="R42" s="93"/>
    </row>
    <row r="43" spans="1:18" s="8" customFormat="1" x14ac:dyDescent="0.2">
      <c r="A43" s="39" t="s">
        <v>110</v>
      </c>
      <c r="B43" s="77" t="s">
        <v>111</v>
      </c>
      <c r="C43" s="63"/>
      <c r="D43" s="30"/>
      <c r="E43" s="30" t="s">
        <v>23</v>
      </c>
      <c r="F43" s="30"/>
      <c r="G43" s="31">
        <v>10</v>
      </c>
      <c r="H43" s="31"/>
      <c r="I43" s="31"/>
      <c r="J43" s="11"/>
      <c r="K43" s="11">
        <v>4</v>
      </c>
      <c r="L43" s="62" t="s">
        <v>41</v>
      </c>
      <c r="M43" s="45"/>
      <c r="N43" s="11"/>
      <c r="O43" s="53"/>
      <c r="P43" s="125"/>
      <c r="Q43" s="105" t="s">
        <v>103</v>
      </c>
      <c r="R43" s="93"/>
    </row>
    <row r="44" spans="1:18" s="8" customFormat="1" x14ac:dyDescent="0.2">
      <c r="A44" s="39" t="s">
        <v>112</v>
      </c>
      <c r="B44" s="77" t="s">
        <v>113</v>
      </c>
      <c r="C44" s="63"/>
      <c r="D44" s="30"/>
      <c r="E44" s="30" t="s">
        <v>23</v>
      </c>
      <c r="F44" s="30"/>
      <c r="G44" s="31"/>
      <c r="H44" s="31">
        <v>10</v>
      </c>
      <c r="I44" s="31"/>
      <c r="J44" s="11"/>
      <c r="K44" s="11">
        <v>2</v>
      </c>
      <c r="L44" s="62" t="s">
        <v>24</v>
      </c>
      <c r="M44" s="45"/>
      <c r="N44" s="11"/>
      <c r="O44" s="53"/>
      <c r="P44" s="125"/>
      <c r="Q44" s="105" t="s">
        <v>103</v>
      </c>
      <c r="R44" s="93"/>
    </row>
    <row r="45" spans="1:18" s="8" customFormat="1" x14ac:dyDescent="0.2">
      <c r="A45" s="39" t="s">
        <v>114</v>
      </c>
      <c r="B45" s="77" t="s">
        <v>115</v>
      </c>
      <c r="C45" s="63"/>
      <c r="D45" s="30"/>
      <c r="E45" s="30" t="s">
        <v>23</v>
      </c>
      <c r="F45" s="30"/>
      <c r="G45" s="31"/>
      <c r="H45" s="31">
        <v>15</v>
      </c>
      <c r="I45" s="31"/>
      <c r="J45" s="11"/>
      <c r="K45" s="11">
        <v>2</v>
      </c>
      <c r="L45" s="64" t="s">
        <v>116</v>
      </c>
      <c r="M45" s="85"/>
      <c r="N45" s="12"/>
      <c r="O45" s="67"/>
      <c r="P45" s="125"/>
      <c r="Q45" s="105" t="s">
        <v>103</v>
      </c>
      <c r="R45" s="93"/>
    </row>
    <row r="46" spans="1:18" s="8" customFormat="1" x14ac:dyDescent="0.25">
      <c r="A46" s="148" t="s">
        <v>76</v>
      </c>
      <c r="B46" s="149"/>
      <c r="C46" s="55">
        <f>SUMIF(C42:C45,"=x",$G42:$G45)+SUMIF(C42:C45,"=x",$H42:$H45)+SUMIF(C42:C45,"=x",$I42:$I45)+SUMIF(C42:C45,"=x",$J42:$J45)</f>
        <v>0</v>
      </c>
      <c r="D46" s="22">
        <f t="shared" ref="D46:F46" si="2">SUMIF(D42:D45,"=x",$G42:$G45)+SUMIF(D42:D45,"=x",$H42:$H45)+SUMIF(D42:D45,"=x",$I42:$I45)+SUMIF(D42:D45,"=x",$J42:$J45)</f>
        <v>0</v>
      </c>
      <c r="E46" s="22">
        <v>100</v>
      </c>
      <c r="F46" s="22">
        <f t="shared" si="2"/>
        <v>0</v>
      </c>
      <c r="G46" s="150">
        <f>SUM(G39:H45)</f>
        <v>116</v>
      </c>
      <c r="H46" s="151"/>
      <c r="I46" s="151"/>
      <c r="J46" s="151"/>
      <c r="K46" s="151"/>
      <c r="L46" s="152"/>
      <c r="M46" s="82"/>
      <c r="N46" s="23"/>
      <c r="O46" s="88"/>
      <c r="P46" s="126"/>
      <c r="Q46" s="114"/>
      <c r="R46" s="101"/>
    </row>
    <row r="47" spans="1:18" s="8" customFormat="1" x14ac:dyDescent="0.25">
      <c r="A47" s="155" t="s">
        <v>77</v>
      </c>
      <c r="B47" s="156"/>
      <c r="C47" s="56">
        <f>SUMIF(C42:C45,"=x",$K42:$K45)</f>
        <v>0</v>
      </c>
      <c r="D47" s="24">
        <f t="shared" ref="D47:F47" si="3">SUMIF(D42:D45,"=x",$K42:$K45)</f>
        <v>0</v>
      </c>
      <c r="E47" s="24">
        <v>25</v>
      </c>
      <c r="F47" s="24">
        <f t="shared" si="3"/>
        <v>0</v>
      </c>
      <c r="G47" s="157">
        <f>SUM(K39:K45)</f>
        <v>25</v>
      </c>
      <c r="H47" s="158"/>
      <c r="I47" s="158"/>
      <c r="J47" s="158"/>
      <c r="K47" s="158"/>
      <c r="L47" s="159"/>
      <c r="M47" s="83"/>
      <c r="N47" s="25"/>
      <c r="O47" s="89"/>
      <c r="P47" s="126"/>
      <c r="Q47" s="114"/>
      <c r="R47" s="101"/>
    </row>
    <row r="48" spans="1:18" s="8" customFormat="1" x14ac:dyDescent="0.2">
      <c r="A48" s="35" t="s">
        <v>117</v>
      </c>
      <c r="B48" s="78"/>
      <c r="C48" s="58"/>
      <c r="D48" s="13"/>
      <c r="E48" s="13"/>
      <c r="F48" s="13"/>
      <c r="G48" s="13"/>
      <c r="H48" s="32"/>
      <c r="I48" s="32"/>
      <c r="J48" s="32"/>
      <c r="K48" s="32"/>
      <c r="L48" s="65"/>
      <c r="M48" s="47"/>
      <c r="N48" s="14"/>
      <c r="O48" s="51"/>
      <c r="P48" s="127"/>
      <c r="Q48" s="104"/>
      <c r="R48" s="94"/>
    </row>
    <row r="49" spans="1:18" s="8" customFormat="1" x14ac:dyDescent="0.2">
      <c r="A49" s="39" t="s">
        <v>118</v>
      </c>
      <c r="B49" s="77" t="s">
        <v>119</v>
      </c>
      <c r="C49" s="66"/>
      <c r="D49" s="33"/>
      <c r="E49" s="34" t="s">
        <v>23</v>
      </c>
      <c r="F49" s="34"/>
      <c r="G49" s="34"/>
      <c r="H49" s="11"/>
      <c r="I49" s="11"/>
      <c r="J49" s="11">
        <v>10</v>
      </c>
      <c r="K49" s="11">
        <v>4</v>
      </c>
      <c r="L49" s="53" t="s">
        <v>120</v>
      </c>
      <c r="M49" s="45"/>
      <c r="N49" s="11"/>
      <c r="O49" s="53"/>
      <c r="P49" s="130" t="s">
        <v>89</v>
      </c>
      <c r="Q49" s="103"/>
      <c r="R49" s="93" t="s">
        <v>121</v>
      </c>
    </row>
    <row r="50" spans="1:18" s="8" customFormat="1" x14ac:dyDescent="0.2">
      <c r="A50" s="39" t="s">
        <v>122</v>
      </c>
      <c r="B50" s="77" t="s">
        <v>123</v>
      </c>
      <c r="C50" s="66"/>
      <c r="D50" s="33"/>
      <c r="E50" s="34"/>
      <c r="F50" s="34" t="s">
        <v>23</v>
      </c>
      <c r="G50" s="34"/>
      <c r="H50" s="11"/>
      <c r="I50" s="11"/>
      <c r="J50" s="11">
        <v>90</v>
      </c>
      <c r="K50" s="11">
        <v>18</v>
      </c>
      <c r="L50" s="53" t="s">
        <v>120</v>
      </c>
      <c r="M50" s="45"/>
      <c r="N50" s="11"/>
      <c r="O50" s="53"/>
      <c r="P50" s="130"/>
      <c r="Q50" s="103" t="s">
        <v>124</v>
      </c>
      <c r="R50" s="93" t="s">
        <v>125</v>
      </c>
    </row>
    <row r="51" spans="1:18" s="8" customFormat="1" x14ac:dyDescent="0.25">
      <c r="A51" s="148" t="s">
        <v>76</v>
      </c>
      <c r="B51" s="149"/>
      <c r="C51" s="55">
        <f>SUMIF(C47:C50,"=x",$G47:$G50)+SUMIF(C47:C50,"=x",$H47:$H50)+SUMIF(C47:C50,"=x",$I47:$I50)+SUMIF(C47:C50,"=x",$J47:$J50)</f>
        <v>0</v>
      </c>
      <c r="D51" s="22">
        <f t="shared" ref="D51" si="4">SUMIF(D47:D50,"=x",$G47:$G50)+SUMIF(D47:D50,"=x",$H47:$H50)+SUMIF(D47:D50,"=x",$I47:$I50)+SUMIF(D47:D50,"=x",$J47:$J50)</f>
        <v>0</v>
      </c>
      <c r="E51" s="22">
        <v>10</v>
      </c>
      <c r="F51" s="22">
        <f t="shared" ref="F51" si="5">SUMIF(F47:F50,"=x",$G47:$G50)+SUMIF(F47:F50,"=x",$H47:$H50)+SUMIF(F47:F50,"=x",$I47:$I50)+SUMIF(F47:F50,"=x",$J47:$J50)</f>
        <v>90</v>
      </c>
      <c r="G51" s="150">
        <f>SUM(C51:F51)</f>
        <v>100</v>
      </c>
      <c r="H51" s="151"/>
      <c r="I51" s="151"/>
      <c r="J51" s="151"/>
      <c r="K51" s="151"/>
      <c r="L51" s="152"/>
      <c r="M51" s="82"/>
      <c r="N51" s="23"/>
      <c r="O51" s="88"/>
      <c r="P51" s="126"/>
      <c r="Q51" s="114"/>
      <c r="R51" s="101"/>
    </row>
    <row r="52" spans="1:18" s="8" customFormat="1" x14ac:dyDescent="0.25">
      <c r="A52" s="155" t="s">
        <v>77</v>
      </c>
      <c r="B52" s="156"/>
      <c r="C52" s="56">
        <f>SUMIF(C47:C50,"=x",$K47:$K50)</f>
        <v>0</v>
      </c>
      <c r="D52" s="24">
        <f t="shared" ref="D52" si="6">SUMIF(D47:D50,"=x",$K47:$K50)</f>
        <v>0</v>
      </c>
      <c r="E52" s="24">
        <v>4</v>
      </c>
      <c r="F52" s="24">
        <f t="shared" ref="F52" si="7">SUMIF(F47:F50,"=x",$K47:$K50)</f>
        <v>18</v>
      </c>
      <c r="G52" s="157">
        <f>SUM(C52:F52)</f>
        <v>22</v>
      </c>
      <c r="H52" s="158"/>
      <c r="I52" s="158"/>
      <c r="J52" s="158"/>
      <c r="K52" s="158"/>
      <c r="L52" s="159"/>
      <c r="M52" s="46"/>
      <c r="N52" s="24"/>
      <c r="O52" s="90"/>
      <c r="P52" s="126"/>
      <c r="Q52" s="114"/>
      <c r="R52" s="101"/>
    </row>
    <row r="53" spans="1:18" s="8" customFormat="1" x14ac:dyDescent="0.25">
      <c r="A53" s="41" t="s">
        <v>126</v>
      </c>
      <c r="B53" s="71"/>
      <c r="C53" s="57"/>
      <c r="D53" s="14"/>
      <c r="E53" s="14"/>
      <c r="F53" s="14"/>
      <c r="G53" s="14"/>
      <c r="H53" s="14"/>
      <c r="I53" s="14"/>
      <c r="J53" s="14"/>
      <c r="K53" s="14"/>
      <c r="L53" s="51"/>
      <c r="M53" s="47"/>
      <c r="N53" s="14"/>
      <c r="O53" s="51"/>
      <c r="P53" s="128"/>
      <c r="Q53" s="104"/>
      <c r="R53" s="94"/>
    </row>
    <row r="54" spans="1:18" s="8" customFormat="1" ht="25.5" x14ac:dyDescent="0.2">
      <c r="A54" s="42" t="s">
        <v>127</v>
      </c>
      <c r="B54" s="118" t="s">
        <v>128</v>
      </c>
      <c r="C54" s="52"/>
      <c r="D54" s="20"/>
      <c r="E54" s="20"/>
      <c r="F54" s="20" t="s">
        <v>23</v>
      </c>
      <c r="G54" s="11"/>
      <c r="H54" s="11">
        <v>14</v>
      </c>
      <c r="I54" s="11"/>
      <c r="J54" s="11"/>
      <c r="K54" s="11">
        <v>2</v>
      </c>
      <c r="L54" s="67" t="s">
        <v>116</v>
      </c>
      <c r="M54" s="86" t="s">
        <v>129</v>
      </c>
      <c r="N54" s="29" t="s">
        <v>122</v>
      </c>
      <c r="O54" s="40" t="s">
        <v>123</v>
      </c>
      <c r="P54" s="129" t="s">
        <v>89</v>
      </c>
      <c r="Q54" s="103"/>
      <c r="R54" s="117" t="s">
        <v>130</v>
      </c>
    </row>
    <row r="55" spans="1:18" s="8" customFormat="1" ht="38.25" x14ac:dyDescent="0.2">
      <c r="A55" s="43" t="s">
        <v>131</v>
      </c>
      <c r="B55" s="79" t="s">
        <v>132</v>
      </c>
      <c r="C55" s="52"/>
      <c r="D55" s="20"/>
      <c r="E55" s="20"/>
      <c r="F55" s="20" t="s">
        <v>23</v>
      </c>
      <c r="G55" s="11"/>
      <c r="H55" s="11">
        <v>15</v>
      </c>
      <c r="I55" s="11"/>
      <c r="J55" s="11"/>
      <c r="K55" s="11">
        <v>2</v>
      </c>
      <c r="L55" s="67" t="s">
        <v>116</v>
      </c>
      <c r="M55" s="132" t="s">
        <v>133</v>
      </c>
      <c r="N55" s="133" t="s">
        <v>134</v>
      </c>
      <c r="O55" s="134" t="s">
        <v>135</v>
      </c>
      <c r="P55" s="129"/>
      <c r="Q55" s="103" t="s">
        <v>103</v>
      </c>
      <c r="R55" s="117" t="s">
        <v>136</v>
      </c>
    </row>
    <row r="56" spans="1:18" s="8" customFormat="1" x14ac:dyDescent="0.25">
      <c r="A56" s="148" t="s">
        <v>76</v>
      </c>
      <c r="B56" s="149"/>
      <c r="C56" s="55">
        <f>SUMIF(C54:C54,"=x",$G54:$G54)+SUMIF(C54:C54,"=x",$H54:$H54)+SUMIF(C54:C54,"=x",$I54:$I54)+SUMIF(C54:C54,"=x",$J54:$J54)</f>
        <v>0</v>
      </c>
      <c r="D56" s="22">
        <f>SUMIF(D54:D54,"=x",$G54:$G54)+SUMIF(D54:D54,"=x",$H54:$H54)+SUMIF(D54:D54,"=x",$I54:$I54)+SUMIF(D54:D54,"=x",$J54:$J54)</f>
        <v>0</v>
      </c>
      <c r="E56" s="22">
        <f>SUMIF(E54:E54,"=x",$G54:$G54)+SUMIF(E54:E54,"=x",$H54:$H54)+SUMIF(E54:E54,"=x",$I54:$I54)+SUMIF(E54:E54,"=x",$J54:$J54)</f>
        <v>0</v>
      </c>
      <c r="F56" s="22">
        <v>29</v>
      </c>
      <c r="G56" s="150">
        <f>SUM(C56:F56)</f>
        <v>29</v>
      </c>
      <c r="H56" s="151"/>
      <c r="I56" s="151"/>
      <c r="J56" s="151"/>
      <c r="K56" s="151"/>
      <c r="L56" s="152"/>
      <c r="M56" s="82"/>
      <c r="N56" s="23"/>
      <c r="O56" s="88"/>
      <c r="P56" s="126"/>
      <c r="Q56" s="114"/>
      <c r="R56" s="101"/>
    </row>
    <row r="57" spans="1:18" s="8" customFormat="1" x14ac:dyDescent="0.25">
      <c r="A57" s="155" t="s">
        <v>77</v>
      </c>
      <c r="B57" s="156"/>
      <c r="C57" s="56">
        <f>SUMIF(C54:C54,"=x",$K54:$K54)</f>
        <v>0</v>
      </c>
      <c r="D57" s="24">
        <f>SUMIF(D54:D54,"=x",$K54:$K54)</f>
        <v>0</v>
      </c>
      <c r="E57" s="24">
        <f>SUMIF(E54:E54,"=x",$K54:$K54)</f>
        <v>0</v>
      </c>
      <c r="F57" s="24">
        <v>4</v>
      </c>
      <c r="G57" s="157">
        <f>SUM(C57:F57)</f>
        <v>4</v>
      </c>
      <c r="H57" s="158"/>
      <c r="I57" s="158"/>
      <c r="J57" s="158"/>
      <c r="K57" s="158"/>
      <c r="L57" s="159"/>
      <c r="M57" s="83"/>
      <c r="N57" s="25"/>
      <c r="O57" s="89"/>
      <c r="P57" s="126"/>
      <c r="Q57" s="114"/>
      <c r="R57" s="101"/>
    </row>
    <row r="58" spans="1:18" s="8" customFormat="1" x14ac:dyDescent="0.25">
      <c r="A58" s="35" t="s">
        <v>137</v>
      </c>
      <c r="B58" s="78"/>
      <c r="C58" s="58"/>
      <c r="D58" s="13"/>
      <c r="E58" s="13"/>
      <c r="F58" s="13"/>
      <c r="G58" s="13"/>
      <c r="H58" s="32"/>
      <c r="I58" s="32"/>
      <c r="J58" s="32"/>
      <c r="K58" s="32"/>
      <c r="L58" s="136"/>
      <c r="M58" s="137"/>
      <c r="N58" s="14"/>
      <c r="O58" s="51"/>
      <c r="P58" s="128"/>
      <c r="Q58" s="104"/>
      <c r="R58" s="94"/>
    </row>
    <row r="59" spans="1:18" s="8" customFormat="1" ht="66.75" customHeight="1" x14ac:dyDescent="0.2">
      <c r="A59" s="43" t="s">
        <v>138</v>
      </c>
      <c r="B59" s="79" t="s">
        <v>139</v>
      </c>
      <c r="C59" s="66"/>
      <c r="D59" s="33"/>
      <c r="E59" s="33"/>
      <c r="F59" s="34" t="s">
        <v>23</v>
      </c>
      <c r="G59" s="34"/>
      <c r="H59" s="11">
        <v>0</v>
      </c>
      <c r="I59" s="11"/>
      <c r="J59" s="11"/>
      <c r="K59" s="15">
        <v>2</v>
      </c>
      <c r="L59" s="64" t="s">
        <v>140</v>
      </c>
      <c r="M59" s="132" t="s">
        <v>133</v>
      </c>
      <c r="N59" s="135" t="s">
        <v>141</v>
      </c>
      <c r="O59" s="134" t="s">
        <v>142</v>
      </c>
      <c r="P59" s="130"/>
      <c r="Q59" s="103" t="s">
        <v>103</v>
      </c>
      <c r="R59" s="93" t="s">
        <v>143</v>
      </c>
    </row>
    <row r="60" spans="1:18" s="8" customFormat="1" x14ac:dyDescent="0.25">
      <c r="A60" s="148" t="s">
        <v>76</v>
      </c>
      <c r="B60" s="149"/>
      <c r="C60" s="55">
        <v>0</v>
      </c>
      <c r="D60" s="22">
        <v>0</v>
      </c>
      <c r="E60" s="22">
        <v>0</v>
      </c>
      <c r="F60" s="22">
        <v>0</v>
      </c>
      <c r="G60" s="150">
        <v>0</v>
      </c>
      <c r="H60" s="151"/>
      <c r="I60" s="151"/>
      <c r="J60" s="151"/>
      <c r="K60" s="151"/>
      <c r="L60" s="168"/>
      <c r="M60" s="138"/>
      <c r="N60" s="23"/>
      <c r="O60" s="88"/>
      <c r="P60" s="126"/>
      <c r="Q60" s="114"/>
      <c r="R60" s="101"/>
    </row>
    <row r="61" spans="1:18" s="8" customFormat="1" x14ac:dyDescent="0.25">
      <c r="A61" s="155" t="s">
        <v>77</v>
      </c>
      <c r="B61" s="156"/>
      <c r="C61" s="56">
        <v>0</v>
      </c>
      <c r="D61" s="24">
        <v>0</v>
      </c>
      <c r="E61" s="24">
        <v>0</v>
      </c>
      <c r="F61" s="24">
        <v>2</v>
      </c>
      <c r="G61" s="157">
        <f>SUM(C61:F61)</f>
        <v>2</v>
      </c>
      <c r="H61" s="158"/>
      <c r="I61" s="158"/>
      <c r="J61" s="158"/>
      <c r="K61" s="158"/>
      <c r="L61" s="159"/>
      <c r="M61" s="83"/>
      <c r="N61" s="25"/>
      <c r="O61" s="89"/>
      <c r="P61" s="126"/>
      <c r="Q61" s="114"/>
      <c r="R61" s="101"/>
    </row>
    <row r="62" spans="1:18" s="8" customFormat="1" x14ac:dyDescent="0.2">
      <c r="A62" s="38" t="s">
        <v>144</v>
      </c>
      <c r="B62" s="78"/>
      <c r="C62" s="58"/>
      <c r="D62" s="13"/>
      <c r="E62" s="13"/>
      <c r="F62" s="13"/>
      <c r="G62" s="13"/>
      <c r="H62" s="32"/>
      <c r="I62" s="32"/>
      <c r="J62" s="32"/>
      <c r="K62" s="32"/>
      <c r="L62" s="65"/>
      <c r="M62" s="47"/>
      <c r="N62" s="14"/>
      <c r="O62" s="51"/>
      <c r="P62" s="128"/>
      <c r="Q62" s="104"/>
      <c r="R62" s="94"/>
    </row>
    <row r="63" spans="1:18" s="8" customFormat="1" x14ac:dyDescent="0.2">
      <c r="A63" s="39" t="s">
        <v>145</v>
      </c>
      <c r="B63" s="77" t="s">
        <v>146</v>
      </c>
      <c r="C63" s="68" t="s">
        <v>23</v>
      </c>
      <c r="D63" s="34"/>
      <c r="E63" s="34"/>
      <c r="F63" s="34"/>
      <c r="G63" s="34"/>
      <c r="H63" s="11">
        <v>0</v>
      </c>
      <c r="I63" s="11"/>
      <c r="J63" s="11"/>
      <c r="K63" s="11">
        <v>0</v>
      </c>
      <c r="L63" s="62" t="s">
        <v>24</v>
      </c>
      <c r="M63" s="45"/>
      <c r="N63" s="11"/>
      <c r="O63" s="53"/>
      <c r="P63" s="130"/>
      <c r="Q63" s="103" t="s">
        <v>147</v>
      </c>
      <c r="R63" s="93" t="s">
        <v>148</v>
      </c>
    </row>
    <row r="64" spans="1:18" s="8" customFormat="1" x14ac:dyDescent="0.25">
      <c r="A64" s="148" t="s">
        <v>76</v>
      </c>
      <c r="B64" s="149"/>
      <c r="C64" s="55">
        <v>0</v>
      </c>
      <c r="D64" s="22">
        <v>0</v>
      </c>
      <c r="E64" s="22">
        <v>0</v>
      </c>
      <c r="F64" s="22">
        <v>0</v>
      </c>
      <c r="G64" s="150">
        <v>0</v>
      </c>
      <c r="H64" s="151"/>
      <c r="I64" s="151"/>
      <c r="J64" s="151"/>
      <c r="K64" s="151"/>
      <c r="L64" s="152"/>
      <c r="M64" s="82"/>
      <c r="N64" s="23"/>
      <c r="O64" s="88"/>
      <c r="P64" s="126"/>
      <c r="Q64" s="114"/>
      <c r="R64" s="101"/>
    </row>
    <row r="65" spans="1:18" s="8" customFormat="1" x14ac:dyDescent="0.25">
      <c r="A65" s="155" t="s">
        <v>77</v>
      </c>
      <c r="B65" s="156"/>
      <c r="C65" s="56">
        <v>0</v>
      </c>
      <c r="D65" s="24">
        <v>0</v>
      </c>
      <c r="E65" s="24">
        <v>0</v>
      </c>
      <c r="F65" s="24">
        <v>0</v>
      </c>
      <c r="G65" s="157">
        <v>0</v>
      </c>
      <c r="H65" s="158"/>
      <c r="I65" s="158"/>
      <c r="J65" s="158"/>
      <c r="K65" s="158"/>
      <c r="L65" s="159"/>
      <c r="M65" s="83"/>
      <c r="N65" s="25"/>
      <c r="O65" s="89"/>
      <c r="P65" s="126"/>
      <c r="Q65" s="114"/>
      <c r="R65" s="101"/>
    </row>
    <row r="66" spans="1:18" s="8" customFormat="1" x14ac:dyDescent="0.25">
      <c r="A66" s="35" t="s">
        <v>149</v>
      </c>
      <c r="B66" s="78"/>
      <c r="C66" s="58"/>
      <c r="D66" s="13"/>
      <c r="E66" s="13"/>
      <c r="F66" s="13"/>
      <c r="G66" s="13"/>
      <c r="H66" s="32"/>
      <c r="I66" s="32"/>
      <c r="J66" s="32"/>
      <c r="K66" s="32"/>
      <c r="L66" s="65"/>
      <c r="M66" s="47"/>
      <c r="N66" s="14"/>
      <c r="O66" s="51"/>
      <c r="P66" s="128"/>
      <c r="Q66" s="104"/>
      <c r="R66" s="94"/>
    </row>
    <row r="67" spans="1:18" s="8" customFormat="1" x14ac:dyDescent="0.25">
      <c r="A67" s="44"/>
      <c r="B67" s="80" t="s">
        <v>150</v>
      </c>
      <c r="C67" s="68" t="s">
        <v>23</v>
      </c>
      <c r="D67" s="34" t="s">
        <v>23</v>
      </c>
      <c r="E67" s="34" t="s">
        <v>23</v>
      </c>
      <c r="F67" s="34" t="s">
        <v>23</v>
      </c>
      <c r="G67" s="34"/>
      <c r="H67" s="11"/>
      <c r="I67" s="11"/>
      <c r="J67" s="11"/>
      <c r="K67" s="11">
        <v>7</v>
      </c>
      <c r="L67" s="53"/>
      <c r="M67" s="85"/>
      <c r="N67" s="12"/>
      <c r="O67" s="67"/>
      <c r="P67" s="131"/>
      <c r="Q67" s="103"/>
      <c r="R67" s="93" t="s">
        <v>151</v>
      </c>
    </row>
    <row r="68" spans="1:18" s="8" customFormat="1" x14ac:dyDescent="0.25">
      <c r="A68" s="174" t="s">
        <v>76</v>
      </c>
      <c r="B68" s="175"/>
      <c r="C68" s="55">
        <v>0</v>
      </c>
      <c r="D68" s="22">
        <v>0</v>
      </c>
      <c r="E68" s="22">
        <v>0</v>
      </c>
      <c r="F68" s="22">
        <v>0</v>
      </c>
      <c r="G68" s="150">
        <v>0</v>
      </c>
      <c r="H68" s="151"/>
      <c r="I68" s="151"/>
      <c r="J68" s="151"/>
      <c r="K68" s="151"/>
      <c r="L68" s="152"/>
      <c r="M68" s="82"/>
      <c r="N68" s="23"/>
      <c r="O68" s="88"/>
      <c r="P68" s="126"/>
      <c r="Q68" s="114"/>
      <c r="R68" s="101"/>
    </row>
    <row r="69" spans="1:18" s="8" customFormat="1" x14ac:dyDescent="0.25">
      <c r="A69" s="176" t="s">
        <v>77</v>
      </c>
      <c r="B69" s="177"/>
      <c r="C69" s="56">
        <v>0</v>
      </c>
      <c r="D69" s="24">
        <v>0</v>
      </c>
      <c r="E69" s="24">
        <v>0</v>
      </c>
      <c r="F69" s="24">
        <v>0</v>
      </c>
      <c r="G69" s="157">
        <v>7</v>
      </c>
      <c r="H69" s="158"/>
      <c r="I69" s="158"/>
      <c r="J69" s="158"/>
      <c r="K69" s="158"/>
      <c r="L69" s="159"/>
      <c r="M69" s="83"/>
      <c r="N69" s="25"/>
      <c r="O69" s="89"/>
      <c r="P69" s="126"/>
      <c r="Q69" s="114"/>
      <c r="R69" s="101"/>
    </row>
    <row r="70" spans="1:18" s="8" customFormat="1" x14ac:dyDescent="0.25">
      <c r="A70" s="35" t="s">
        <v>152</v>
      </c>
      <c r="B70" s="71"/>
      <c r="C70" s="57"/>
      <c r="D70" s="14"/>
      <c r="E70" s="14"/>
      <c r="F70" s="14"/>
      <c r="G70" s="14"/>
      <c r="H70" s="14"/>
      <c r="I70" s="14"/>
      <c r="J70" s="14"/>
      <c r="K70" s="14"/>
      <c r="L70" s="51"/>
      <c r="M70" s="47"/>
      <c r="N70" s="14"/>
      <c r="O70" s="51"/>
      <c r="P70" s="128"/>
      <c r="Q70" s="104"/>
      <c r="R70" s="94"/>
    </row>
    <row r="71" spans="1:18" s="8" customFormat="1" x14ac:dyDescent="0.25">
      <c r="A71" s="148" t="s">
        <v>76</v>
      </c>
      <c r="B71" s="149"/>
      <c r="C71" s="55">
        <f>SUM(C24)</f>
        <v>136</v>
      </c>
      <c r="D71" s="22">
        <f t="shared" ref="D71:F72" si="8">SUMIF($A5:$A70,$A71,D5:D70)</f>
        <v>112</v>
      </c>
      <c r="E71" s="22">
        <f t="shared" si="8"/>
        <v>124</v>
      </c>
      <c r="F71" s="22">
        <f t="shared" si="8"/>
        <v>119</v>
      </c>
      <c r="G71" s="150">
        <f>SUM(C71:F71)</f>
        <v>491</v>
      </c>
      <c r="H71" s="151"/>
      <c r="I71" s="151"/>
      <c r="J71" s="151"/>
      <c r="K71" s="151"/>
      <c r="L71" s="152"/>
      <c r="M71" s="82"/>
      <c r="N71" s="23"/>
      <c r="O71" s="88"/>
      <c r="P71" s="126"/>
      <c r="Q71" s="114"/>
      <c r="R71" s="101"/>
    </row>
    <row r="72" spans="1:18" s="8" customFormat="1" x14ac:dyDescent="0.25">
      <c r="A72" s="169" t="s">
        <v>77</v>
      </c>
      <c r="B72" s="170"/>
      <c r="C72" s="69">
        <f>SUMIF($A6:$A71,$A72,C6:C71)</f>
        <v>33</v>
      </c>
      <c r="D72" s="70">
        <f t="shared" si="8"/>
        <v>25</v>
      </c>
      <c r="E72" s="70">
        <f t="shared" si="8"/>
        <v>31</v>
      </c>
      <c r="F72" s="70">
        <f t="shared" si="8"/>
        <v>24</v>
      </c>
      <c r="G72" s="171">
        <f>+C72+D72+E72+F72+G69</f>
        <v>120</v>
      </c>
      <c r="H72" s="172"/>
      <c r="I72" s="172"/>
      <c r="J72" s="172"/>
      <c r="K72" s="172"/>
      <c r="L72" s="173"/>
      <c r="M72" s="139"/>
      <c r="N72" s="91"/>
      <c r="O72" s="92"/>
      <c r="P72" s="121"/>
      <c r="Q72" s="116"/>
      <c r="R72" s="102"/>
    </row>
    <row r="73" spans="1:18" x14ac:dyDescent="0.2">
      <c r="A73" s="8"/>
      <c r="B73" s="8"/>
    </row>
    <row r="75" spans="1:18" x14ac:dyDescent="0.2">
      <c r="A75" s="9" t="s">
        <v>5</v>
      </c>
    </row>
    <row r="76" spans="1:18" x14ac:dyDescent="0.2">
      <c r="A76" s="4" t="s">
        <v>153</v>
      </c>
    </row>
    <row r="77" spans="1:18" x14ac:dyDescent="0.2">
      <c r="A77" s="4" t="s">
        <v>154</v>
      </c>
    </row>
    <row r="78" spans="1:18" x14ac:dyDescent="0.2">
      <c r="A78" s="4"/>
    </row>
    <row r="79" spans="1:18" x14ac:dyDescent="0.2">
      <c r="A79" s="9" t="s">
        <v>155</v>
      </c>
    </row>
    <row r="80" spans="1:18" x14ac:dyDescent="0.2">
      <c r="A80" s="4" t="s">
        <v>156</v>
      </c>
    </row>
    <row r="81" spans="1:1" x14ac:dyDescent="0.2">
      <c r="A81" s="4" t="s">
        <v>157</v>
      </c>
    </row>
    <row r="82" spans="1:1" x14ac:dyDescent="0.2">
      <c r="A82" s="4" t="s">
        <v>158</v>
      </c>
    </row>
    <row r="83" spans="1:1" x14ac:dyDescent="0.2">
      <c r="A83" s="4" t="s">
        <v>159</v>
      </c>
    </row>
    <row r="84" spans="1:1" x14ac:dyDescent="0.2">
      <c r="A84" s="4"/>
    </row>
    <row r="86" spans="1:1" x14ac:dyDescent="0.2">
      <c r="A86" s="9" t="s">
        <v>160</v>
      </c>
    </row>
    <row r="87" spans="1:1" x14ac:dyDescent="0.2">
      <c r="A87" s="4" t="s">
        <v>161</v>
      </c>
    </row>
    <row r="88" spans="1:1" x14ac:dyDescent="0.2">
      <c r="A88" s="4" t="s">
        <v>162</v>
      </c>
    </row>
  </sheetData>
  <mergeCells count="51">
    <mergeCell ref="G65:L65"/>
    <mergeCell ref="A72:B72"/>
    <mergeCell ref="G72:L72"/>
    <mergeCell ref="A68:B68"/>
    <mergeCell ref="G68:L68"/>
    <mergeCell ref="A69:B69"/>
    <mergeCell ref="G69:L69"/>
    <mergeCell ref="A30:B30"/>
    <mergeCell ref="G30:L30"/>
    <mergeCell ref="A6:A7"/>
    <mergeCell ref="A71:B71"/>
    <mergeCell ref="G71:L71"/>
    <mergeCell ref="A51:B51"/>
    <mergeCell ref="G51:L51"/>
    <mergeCell ref="A52:B52"/>
    <mergeCell ref="G52:L52"/>
    <mergeCell ref="A60:B60"/>
    <mergeCell ref="G60:L60"/>
    <mergeCell ref="A61:B61"/>
    <mergeCell ref="G61:L61"/>
    <mergeCell ref="A64:B64"/>
    <mergeCell ref="G64:L64"/>
    <mergeCell ref="A65:B65"/>
    <mergeCell ref="A57:B57"/>
    <mergeCell ref="G57:L57"/>
    <mergeCell ref="A36:B36"/>
    <mergeCell ref="G36:L36"/>
    <mergeCell ref="A37:B37"/>
    <mergeCell ref="G37:L37"/>
    <mergeCell ref="A56:B56"/>
    <mergeCell ref="G56:L56"/>
    <mergeCell ref="A46:B46"/>
    <mergeCell ref="G46:L46"/>
    <mergeCell ref="A47:B47"/>
    <mergeCell ref="G47:L47"/>
    <mergeCell ref="A25:B25"/>
    <mergeCell ref="G25:L25"/>
    <mergeCell ref="A29:B29"/>
    <mergeCell ref="G29:L29"/>
    <mergeCell ref="B6:B7"/>
    <mergeCell ref="C6:F6"/>
    <mergeCell ref="G6:J6"/>
    <mergeCell ref="K6:K7"/>
    <mergeCell ref="L6:L7"/>
    <mergeCell ref="A3:M3"/>
    <mergeCell ref="M6:O6"/>
    <mergeCell ref="Q6:Q7"/>
    <mergeCell ref="R6:R7"/>
    <mergeCell ref="A24:B24"/>
    <mergeCell ref="G24:L24"/>
    <mergeCell ref="P6:P7"/>
  </mergeCells>
  <printOptions horizontalCentered="1"/>
  <pageMargins left="0" right="0" top="0" bottom="0" header="0" footer="0"/>
  <pageSetup paperSize="8" scale="95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mesterszakra 4félév levelező</vt:lpstr>
      <vt:lpstr>'mesterszakra 4félév levelező'!Nyomtatási_terület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dcterms:created xsi:type="dcterms:W3CDTF">2019-06-10T15:44:25Z</dcterms:created>
  <dcterms:modified xsi:type="dcterms:W3CDTF">2026-01-07T09:53:29Z</dcterms:modified>
</cp:coreProperties>
</file>